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08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'Hoja1'!$A$1:$E$1203</definedName>
  </definedNames>
  <calcPr fullCalcOnLoad="1"/>
</workbook>
</file>

<file path=xl/sharedStrings.xml><?xml version="1.0" encoding="utf-8"?>
<sst xmlns="http://schemas.openxmlformats.org/spreadsheetml/2006/main" count="453" uniqueCount="303">
  <si>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</si>
  <si>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</si>
  <si>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</si>
  <si>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</si>
  <si>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</si>
  <si>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</si>
  <si>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</si>
  <si>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</si>
  <si>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</si>
  <si>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</si>
  <si>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</si>
  <si>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</si>
  <si>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</si>
  <si>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</si>
  <si>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</si>
  <si>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</si>
  <si>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</si>
  <si>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20591</t>
  </si>
  <si>
    <t>ABRALES, AISHA NAHIR</t>
  </si>
  <si>
    <t>20592</t>
  </si>
  <si>
    <t>ADARO, LAUTARO CARLOS</t>
  </si>
  <si>
    <t>21097</t>
  </si>
  <si>
    <t>AEDO, LUDMILA AGUSTINA</t>
  </si>
  <si>
    <t>19528</t>
  </si>
  <si>
    <t>AGUILAR, NIRI YAMILET</t>
  </si>
  <si>
    <t>20053</t>
  </si>
  <si>
    <t>AGUIRRE, GABRIEL MARCOS DAVID</t>
  </si>
  <si>
    <t>20607</t>
  </si>
  <si>
    <t>ALVAREZ FERNANDEZ, MARIA FELICITAS</t>
  </si>
  <si>
    <t>20067</t>
  </si>
  <si>
    <t>AMENGUAL, ALDANA NAHIR</t>
  </si>
  <si>
    <t>20068</t>
  </si>
  <si>
    <t>AMOROS, FABRIZIO MATIAS</t>
  </si>
  <si>
    <t>20623</t>
  </si>
  <si>
    <t>ARIZA, MARIA JULIETA</t>
  </si>
  <si>
    <t>20630</t>
  </si>
  <si>
    <t>ASSAD, YASMIN GABRIELA</t>
  </si>
  <si>
    <t>20631</t>
  </si>
  <si>
    <t>ASSUMMA, SOFIA INES</t>
  </si>
  <si>
    <t>20634</t>
  </si>
  <si>
    <t>AZCURRA, ROCIO BELEN</t>
  </si>
  <si>
    <t>19557</t>
  </si>
  <si>
    <t>BAGHAI BLANCO, FARID ALI HASAN</t>
  </si>
  <si>
    <t>20091</t>
  </si>
  <si>
    <t>BAILE, LUANA RUTH</t>
  </si>
  <si>
    <t>20578</t>
  </si>
  <si>
    <t>BARRERA, MARIA BELEN</t>
  </si>
  <si>
    <t>20641</t>
  </si>
  <si>
    <t>BARRERA, MARIANA ANDREA</t>
  </si>
  <si>
    <t>19568</t>
  </si>
  <si>
    <t>BARRIOS, MARIA MACARENA</t>
  </si>
  <si>
    <t>20028</t>
  </si>
  <si>
    <t>BARROSO VELIZ, MARIO ARIEL</t>
  </si>
  <si>
    <t>20643</t>
  </si>
  <si>
    <t>BATTISTELLA, NICOLAS ENZO</t>
  </si>
  <si>
    <t>20644</t>
  </si>
  <si>
    <t>BECHARA, MARIA FLORENCIA</t>
  </si>
  <si>
    <t>20658</t>
  </si>
  <si>
    <t>BOUZO HLAVACKA, EMILIO MARTÍN</t>
  </si>
  <si>
    <t>20676</t>
  </si>
  <si>
    <t>CAMARGO LOPEZ, JACQUELINE JENARA</t>
  </si>
  <si>
    <t>20677</t>
  </si>
  <si>
    <t>CAMARGO, MOIRA AGUSTINA</t>
  </si>
  <si>
    <t>20682</t>
  </si>
  <si>
    <t>CARBONE SOTTANO, OCTAVIO</t>
  </si>
  <si>
    <t>20140</t>
  </si>
  <si>
    <t>CARENA MAÑANES, MARIA BALBINA</t>
  </si>
  <si>
    <t>20141</t>
  </si>
  <si>
    <t>CARHUAJULCA  AZOR, LUCIA DEL PILAR</t>
  </si>
  <si>
    <t>20688</t>
  </si>
  <si>
    <t>CARRIZO, JESUS URIEL</t>
  </si>
  <si>
    <t>20702</t>
  </si>
  <si>
    <t>CASTRO, VICTOR ELIAS</t>
  </si>
  <si>
    <t>20703</t>
  </si>
  <si>
    <t>CATANIA DAMIANI, FRANCISCO AUGUSTO</t>
  </si>
  <si>
    <t>20157</t>
  </si>
  <si>
    <t>CERNA LEÓN, GABRIELA MAGDALENA</t>
  </si>
  <si>
    <t>20158</t>
  </si>
  <si>
    <t>CERON, CLAUDIO  JAVIER</t>
  </si>
  <si>
    <t>19116</t>
  </si>
  <si>
    <t>CHOMIUK, PEDRO ALEXIS</t>
  </si>
  <si>
    <t>19630</t>
  </si>
  <si>
    <t>CHUPITEA, FRANCO EXEQUIEL</t>
  </si>
  <si>
    <t>20724</t>
  </si>
  <si>
    <t>CORREAS, AGUSTIN</t>
  </si>
  <si>
    <t>18624</t>
  </si>
  <si>
    <t>CORTEZ, CARINA ROSA</t>
  </si>
  <si>
    <t>20182</t>
  </si>
  <si>
    <t>CRUZ GIRON, MARIA FLORENCIA</t>
  </si>
  <si>
    <t>20186</t>
  </si>
  <si>
    <t>CUOGHI, JULIÁN EMILIANO</t>
  </si>
  <si>
    <t>20729</t>
  </si>
  <si>
    <t>D AMORE, EROS FACUNDO</t>
  </si>
  <si>
    <t>20187</t>
  </si>
  <si>
    <t>DA SILVA, MARIEL ANTONELLA</t>
  </si>
  <si>
    <t>20730</t>
  </si>
  <si>
    <t>DAVILA DAVILA, ZULEMA  AYELEN</t>
  </si>
  <si>
    <t>20731</t>
  </si>
  <si>
    <t>DAVILA, YAMILA ALEXANDRA</t>
  </si>
  <si>
    <t>20740</t>
  </si>
  <si>
    <t>DENGRA, EMILIANO</t>
  </si>
  <si>
    <t>16856</t>
  </si>
  <si>
    <t>DI NASSO, FLORENCIA AYELEN</t>
  </si>
  <si>
    <t>20193</t>
  </si>
  <si>
    <t>DIAZ DISTEFANO, LUCAS EMMNUEL</t>
  </si>
  <si>
    <t>20743</t>
  </si>
  <si>
    <t>DÍAZ PIZARRO, JOAQUÍN DANIEL</t>
  </si>
  <si>
    <t>20747</t>
  </si>
  <si>
    <t>DIAZ, LUCIANA SOLEDAD</t>
  </si>
  <si>
    <t>20203</t>
  </si>
  <si>
    <t>DOMINGUEZ LOMBARDO, MARIA XIMENA</t>
  </si>
  <si>
    <t>20755</t>
  </si>
  <si>
    <t>ENRIQUEZ TELLEZ, LORELEY GISELLE</t>
  </si>
  <si>
    <t>20773</t>
  </si>
  <si>
    <t>FIGUEROA, MARIA DEL PILAR</t>
  </si>
  <si>
    <t>20774</t>
  </si>
  <si>
    <t>FIORETTI, MARCIO XAVIER</t>
  </si>
  <si>
    <t>20777</t>
  </si>
  <si>
    <t>FLORES, UMA DANIELA</t>
  </si>
  <si>
    <t>19191</t>
  </si>
  <si>
    <t>GALDAME, YESICA YAMILA</t>
  </si>
  <si>
    <t>19716</t>
  </si>
  <si>
    <t>GARCIA VIVAR, MAYRA ESTEFANIA</t>
  </si>
  <si>
    <t>20567</t>
  </si>
  <si>
    <t>GIMENEZ BOTTARI, MARIA GUADALUPE</t>
  </si>
  <si>
    <t>20800</t>
  </si>
  <si>
    <t>GIMENEZ, JOAQUIN ALVARO</t>
  </si>
  <si>
    <t>20256</t>
  </si>
  <si>
    <t>GOMEZ, DULCE SOL</t>
  </si>
  <si>
    <t>20807</t>
  </si>
  <si>
    <t>GONZALEZ, ARIADNA JULIETA</t>
  </si>
  <si>
    <t>20259</t>
  </si>
  <si>
    <t>GONZALEZ, JIMENA</t>
  </si>
  <si>
    <t>20810</t>
  </si>
  <si>
    <t>GOYENECHE, JUAN PABLO</t>
  </si>
  <si>
    <t>20812</t>
  </si>
  <si>
    <t>GRIMALT, MARIA SOL</t>
  </si>
  <si>
    <t>20265</t>
  </si>
  <si>
    <t>GUAQUINCHAY, FACUNDO EZEQUIEL</t>
  </si>
  <si>
    <t>20817</t>
  </si>
  <si>
    <t>GUIÑAZÚ, DAIANA BELÉN</t>
  </si>
  <si>
    <t>20824</t>
  </si>
  <si>
    <t>HERRERO, VALENTIN EMILIANO</t>
  </si>
  <si>
    <t>20289</t>
  </si>
  <si>
    <t>HURTADO CUADROS, YERCCO ANTONIO</t>
  </si>
  <si>
    <t>8936</t>
  </si>
  <si>
    <t>IBAÑEZ, CARMEN LILIANA</t>
  </si>
  <si>
    <t>20830</t>
  </si>
  <si>
    <t>JAFELLA, JAZMÍN AZUL</t>
  </si>
  <si>
    <t>20832</t>
  </si>
  <si>
    <t>JARA SALINAS, PATRICIA NOELIA</t>
  </si>
  <si>
    <t>20835</t>
  </si>
  <si>
    <t>JUAN, LEILA BELÉN</t>
  </si>
  <si>
    <t>20840</t>
  </si>
  <si>
    <t>LAGOS MOLINA, FLORENCIA CAROLINA</t>
  </si>
  <si>
    <t>20311</t>
  </si>
  <si>
    <t>LARA LALIK, VALENTINA ROCIO</t>
  </si>
  <si>
    <t>20312</t>
  </si>
  <si>
    <t>LARA, JUAN MANUEL</t>
  </si>
  <si>
    <t>20852</t>
  </si>
  <si>
    <t>LOMBARDO, SILVANA PAOLA</t>
  </si>
  <si>
    <t>20319</t>
  </si>
  <si>
    <t>LONGO, LUIS ROBERTO</t>
  </si>
  <si>
    <t>20320</t>
  </si>
  <si>
    <t>LOPEZ RODRIGUEZ, PATRICIA GLORIA</t>
  </si>
  <si>
    <t>18768</t>
  </si>
  <si>
    <t>LOPEZ, EMILCE LOURDES SOL</t>
  </si>
  <si>
    <t>20856</t>
  </si>
  <si>
    <t>LOPEZ, LUCAS FABRIZIO</t>
  </si>
  <si>
    <t>17836</t>
  </si>
  <si>
    <t>LOYOLA PEDERNERA, OWEN EMILIANO</t>
  </si>
  <si>
    <t>18774</t>
  </si>
  <si>
    <t>LUCERO, MICAELA NOEMI</t>
  </si>
  <si>
    <t>19787</t>
  </si>
  <si>
    <t>LUNA, ANA LAURA</t>
  </si>
  <si>
    <t>20866</t>
  </si>
  <si>
    <t>LUNA, SARAH DE LAS MERCEDES AMIRA</t>
  </si>
  <si>
    <t>20337</t>
  </si>
  <si>
    <t>MARADONA LEIVA, KHOANI LIHUEN PRISCILA</t>
  </si>
  <si>
    <t>20876</t>
  </si>
  <si>
    <t>MARCATT, GIULIANA LOURDES</t>
  </si>
  <si>
    <t>20340</t>
  </si>
  <si>
    <t>MARINI SANCHEZ, FRANCO LEANDRO</t>
  </si>
  <si>
    <t>20879</t>
  </si>
  <si>
    <t>MARROQUIN, LUCIANA</t>
  </si>
  <si>
    <t>21115</t>
  </si>
  <si>
    <t>MARTINEZ HERRLEIN, MATIAS GUSTAVO</t>
  </si>
  <si>
    <t>21105</t>
  </si>
  <si>
    <t>MIRANDA, VANINA AYELEN</t>
  </si>
  <si>
    <t>20898</t>
  </si>
  <si>
    <t>MOLINA HERRERA, NILCE BENILDE</t>
  </si>
  <si>
    <t>20908</t>
  </si>
  <si>
    <t>MORALES TEJADA, MELINA LUCIANA</t>
  </si>
  <si>
    <t>20379</t>
  </si>
  <si>
    <t>MOYANO TUMBARELLO, CRISTIAN EMANUEL</t>
  </si>
  <si>
    <t>20380</t>
  </si>
  <si>
    <t>MUGNANI VALERO, ORIANA</t>
  </si>
  <si>
    <t>20942</t>
  </si>
  <si>
    <t>OSORIO, RAMIRO LEANDRO</t>
  </si>
  <si>
    <t>20943</t>
  </si>
  <si>
    <t>OYOLA ESCRIBANO, VALENTINA JULIETA</t>
  </si>
  <si>
    <t>20944</t>
  </si>
  <si>
    <t>OYONARTE, ROCIO CAMILA</t>
  </si>
  <si>
    <t>19856</t>
  </si>
  <si>
    <t>OZAN, HERNAN ISMAEL</t>
  </si>
  <si>
    <t>20945</t>
  </si>
  <si>
    <t>PACHECO, ESTEFANIA AYELEN</t>
  </si>
  <si>
    <t>20949</t>
  </si>
  <si>
    <t>PALMIERI ZAPICO, NEHUEN ANDRES</t>
  </si>
  <si>
    <t>20957</t>
  </si>
  <si>
    <t>PEDRON, LUCAS MARCELO</t>
  </si>
  <si>
    <t>19865</t>
  </si>
  <si>
    <t>PELLERITTI FLORES, YANINA DANIELA</t>
  </si>
  <si>
    <t>20960</t>
  </si>
  <si>
    <t>PERALTA AVENA, NOELIA BEATRIZ</t>
  </si>
  <si>
    <t>20416</t>
  </si>
  <si>
    <t>PEREYRA ESPECHE, MARIA LOURDES</t>
  </si>
  <si>
    <t>20417</t>
  </si>
  <si>
    <t>PEREYRA GARAÑIZ, KEVIN EMILIANO</t>
  </si>
  <si>
    <t>20962</t>
  </si>
  <si>
    <t>PEREYRA, ARIADNA VIRTUDES</t>
  </si>
  <si>
    <t>20965</t>
  </si>
  <si>
    <t>PEREZ MALUF, MARIA ANGELA</t>
  </si>
  <si>
    <t>20969</t>
  </si>
  <si>
    <t>PETRI CARBONARI, MERCEDES DEL VALLE</t>
  </si>
  <si>
    <t>20425</t>
  </si>
  <si>
    <t>PISTIS MATHEY, AGOSTINA</t>
  </si>
  <si>
    <t>20971</t>
  </si>
  <si>
    <t>PIZARRO, GUADALUPE</t>
  </si>
  <si>
    <t>20979</t>
  </si>
  <si>
    <t>PRISCO LUNATI, FRANCISCO GIOVANNI</t>
  </si>
  <si>
    <t>18891</t>
  </si>
  <si>
    <t>RAFFA BARRO, MICAELA CANDELARIA</t>
  </si>
  <si>
    <t>20989</t>
  </si>
  <si>
    <t>RIEDBERGER, CELESTE MARIA DEL ROSARIO</t>
  </si>
  <si>
    <t>19900</t>
  </si>
  <si>
    <t>RIVAS, ANGELICA ELIZABETH</t>
  </si>
  <si>
    <t>20996</t>
  </si>
  <si>
    <t>RIVERO, MARIA SOL</t>
  </si>
  <si>
    <t>20587</t>
  </si>
  <si>
    <t>RODRIGUEZ DOS SANTOS, FACUNDO SEBASTIAN</t>
  </si>
  <si>
    <t>21004</t>
  </si>
  <si>
    <t>RODRIGUEZ, RODRIGO AGUSTIN</t>
  </si>
  <si>
    <t>20468</t>
  </si>
  <si>
    <t>ROMANI, FRANCO</t>
  </si>
  <si>
    <t>20475</t>
  </si>
  <si>
    <t>RUIZ GUIÑAZU PUEBLA, ROCIO MARIA</t>
  </si>
  <si>
    <t>21014</t>
  </si>
  <si>
    <t>RUIZ, GABRIELA STHEFANIA</t>
  </si>
  <si>
    <t>21015</t>
  </si>
  <si>
    <t>RUIZDIAZ, ROCIO LUJAN</t>
  </si>
  <si>
    <t>21016</t>
  </si>
  <si>
    <t>RÛTTLER, FEDERICO GUILLERMO</t>
  </si>
  <si>
    <t>20586</t>
  </si>
  <si>
    <t>SALES, CLARA MARIELA</t>
  </si>
  <si>
    <t>21023</t>
  </si>
  <si>
    <t>SANCHEZ GILES, JULIETA ROCÍO</t>
  </si>
  <si>
    <t>21026</t>
  </si>
  <si>
    <t>SANCHEZ, PAULA JULIETA</t>
  </si>
  <si>
    <t>21032</t>
  </si>
  <si>
    <t>SELIA GUTIERREZ, FRANCO LAUTARO</t>
  </si>
  <si>
    <t>19429</t>
  </si>
  <si>
    <t>SILVA ASPITIA, FRANCO JAVIER</t>
  </si>
  <si>
    <t>21043</t>
  </si>
  <si>
    <t>SOTO, KAREN DAIANA</t>
  </si>
  <si>
    <t>21046</t>
  </si>
  <si>
    <t>SPOGGI, CAMILA SOFIA</t>
  </si>
  <si>
    <t>20505</t>
  </si>
  <si>
    <t>SUAREZ BARRIONUEVO, RENZO MATIAS</t>
  </si>
  <si>
    <t>21058</t>
  </si>
  <si>
    <t>TORRES CASTILLO, MARIA FERNANDA</t>
  </si>
  <si>
    <t>20528</t>
  </si>
  <si>
    <t>TORRES HAWERKAMP, GERMAN OSCAR</t>
  </si>
  <si>
    <t>19458</t>
  </si>
  <si>
    <t>TORRES, BRIAN MARTIN</t>
  </si>
  <si>
    <t>21067</t>
  </si>
  <si>
    <t>VARGAS LLANOS, MARIA LOURDES</t>
  </si>
  <si>
    <t>20542</t>
  </si>
  <si>
    <t>VERA ABRAHAM, PAULA ABRIL</t>
  </si>
  <si>
    <t>21076</t>
  </si>
  <si>
    <t>VICENTE QUIROGA, YAMILA NOELIA</t>
  </si>
  <si>
    <t>20039</t>
  </si>
  <si>
    <t>VICTORIA, ROMINA BELEN</t>
  </si>
  <si>
    <t>21079</t>
  </si>
  <si>
    <t>VIDELA, YAMILA ANABEL</t>
  </si>
  <si>
    <t>18460</t>
  </si>
  <si>
    <t>VILCHES CARMONA, YOHANA DANIELA</t>
  </si>
  <si>
    <t>21100</t>
  </si>
  <si>
    <t>VILLAFAÑE, MARTA NOEMI</t>
  </si>
  <si>
    <t>21080</t>
  </si>
  <si>
    <t>VILLAR, LUCAS MARCEL</t>
  </si>
  <si>
    <t>19478</t>
  </si>
  <si>
    <t>VILLAR, MARTIN MANUEL</t>
  </si>
  <si>
    <t>21088</t>
  </si>
  <si>
    <t>ZAMBRANA, GIANFRANCO ANIBAL</t>
  </si>
  <si>
    <t>intercamb</t>
  </si>
  <si>
    <t>BOURDEAU, FIONA</t>
  </si>
  <si>
    <t>PRIXOTO COSTA RIBEIRO, MARCELA</t>
  </si>
  <si>
    <t>ESCALANTE PEREZ, DANIELA</t>
  </si>
  <si>
    <t>MORALES GOMEZ, LAURA</t>
  </si>
  <si>
    <t>CAZIN, OPHELIE</t>
  </si>
  <si>
    <t>Ausente</t>
  </si>
  <si>
    <t>BALLESTER, ALVARO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</si>
</sst>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47" fillId="0" borderId="0" xfId="0" applyNumberFormat="1" applyFont="1" applyAlignment="1">
      <alignment/>
    </xf>
    <xf numFmtId="2" fontId="14" fillId="0" borderId="10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indent="1"/>
      <protection locked="0"/>
    </xf>
    <xf numFmtId="2" fontId="4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0" fillId="0" borderId="10" xfId="0" applyNumberFormat="1" applyFont="1" applyBorder="1" applyAlignment="1" applyProtection="1">
      <alignment horizontal="center" vertical="center" textRotation="90"/>
      <protection locked="0"/>
    </xf>
    <xf numFmtId="2" fontId="10" fillId="0" borderId="13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 textRotation="90"/>
      <protection locked="0"/>
    </xf>
    <xf numFmtId="2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 textRotation="90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7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/>
        <color theme="6" tint="-0.4999699890613556"/>
      </font>
    </dxf>
    <dxf>
      <font>
        <color rgb="FFFF0000"/>
      </font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/>
        <color theme="6" tint="-0.4999699890613556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/>
        <color indexed="48"/>
      </font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/>
        <color theme="6" tint="-0.4999699890613556"/>
      </font>
    </dxf>
    <dxf>
      <font>
        <color rgb="FFFF0000"/>
      </font>
    </dxf>
    <dxf>
      <font>
        <color rgb="FFFF0000"/>
      </font>
      <border/>
    </dxf>
    <dxf>
      <font>
        <b/>
        <i/>
        <color theme="6" tint="-0.4999699890613556"/>
      </font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69696"/>
        </patternFill>
      </fill>
      <border/>
    </dxf>
    <dxf>
      <font>
        <b/>
        <i val="0"/>
      </font>
      <border/>
    </dxf>
    <dxf>
      <font>
        <b/>
        <i/>
        <color rgb="FFFFFFFF"/>
      </font>
      <fill>
        <patternFill>
          <bgColor rgb="FF333333"/>
        </patternFill>
      </fill>
      <border/>
    </dxf>
    <dxf>
      <font>
        <b/>
        <i/>
        <color rgb="FF3366FF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zoomScalePageLayoutView="0" workbookViewId="0" topLeftCell="A124">
      <selection activeCell="F109" sqref="F109"/>
    </sheetView>
  </sheetViews>
  <sheetFormatPr defaultColWidth="11.421875" defaultRowHeight="15"/>
  <cols>
    <col min="1" max="1" width="9.140625" style="43" customWidth="1"/>
    <col min="2" max="2" width="39.421875" style="10" customWidth="1"/>
    <col min="3" max="3" width="15.8515625" style="44" hidden="1" customWidth="1"/>
    <col min="4" max="4" width="6.8515625" style="45" hidden="1" customWidth="1"/>
    <col min="5" max="5" width="5.8515625" style="31" customWidth="1"/>
    <col min="6" max="6" width="10.421875" style="31" customWidth="1"/>
    <col min="7" max="7" width="5.28125" style="31" customWidth="1"/>
    <col min="8" max="8" width="16.57421875" style="7" customWidth="1"/>
    <col min="9" max="9" width="11.140625" style="5" customWidth="1"/>
    <col min="10" max="10" width="50.421875" style="0" customWidth="1"/>
    <col min="11" max="11" width="10.140625" style="16" customWidth="1"/>
    <col min="12" max="12" width="31.28125" style="1" customWidth="1"/>
    <col min="13" max="13" width="44.140625" style="0" customWidth="1"/>
    <col min="14" max="14" width="34.00390625" style="0" customWidth="1"/>
    <col min="15" max="15" width="14.57421875" style="1" hidden="1" customWidth="1"/>
    <col min="16" max="16" width="6.140625" style="0" hidden="1" customWidth="1"/>
    <col min="17" max="17" width="10.7109375" style="0" hidden="1" customWidth="1"/>
    <col min="18" max="18" width="7.00390625" style="0" hidden="1" customWidth="1"/>
    <col min="19" max="19" width="11.140625" style="0" hidden="1" customWidth="1"/>
    <col min="20" max="20" width="15.00390625" style="0" hidden="1" customWidth="1"/>
    <col min="21" max="21" width="30.28125" style="0" hidden="1" customWidth="1"/>
    <col min="22" max="22" width="27.140625" style="0" hidden="1" customWidth="1"/>
    <col min="23" max="23" width="34.8515625" style="0" customWidth="1"/>
    <col min="24" max="24" width="17.57421875" style="0" customWidth="1"/>
    <col min="25" max="25" width="18.00390625" style="0" customWidth="1"/>
    <col min="26" max="26" width="27.00390625" style="17" customWidth="1"/>
  </cols>
  <sheetData>
    <row r="1" spans="1:25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 ht="15">
      <c r="A2" s="16" t="s">
        <v>17</v>
      </c>
      <c r="B2" s="16" t="s">
        <v>18</v>
      </c>
      <c r="C2" s="27"/>
      <c r="D2" s="36"/>
      <c r="E2" s="27" t="s">
        <v>301</v>
      </c>
      <c r="F2" s="27" t="s">
        <v>301</v>
      </c>
      <c r="G2" s="27"/>
      <c r="H2" s="2">
        <f>IF(OR(E2="",F2="",G2=""),"",R2)</f>
      </c>
      <c r="I2" s="3">
        <f>O2</f>
      </c>
      <c r="J2" s="13" t="str">
        <f>U2</f>
        <v>No Recupera</v>
      </c>
      <c r="K2" s="11"/>
      <c r="L2" s="24">
        <f>IF(K2=" "," ",IF(K2="A",H2,SUM(E2,F2,K2)/3))</f>
        <v>0</v>
      </c>
      <c r="M2" s="13" t="str">
        <f>IF(AND(L2&gt;5.99,L2&lt;10.01,K2&gt;5.99,K2&lt;10.01),"PROMOCIONÓ CON RECUP",IF(K2&lt;5.99,IF(T2&gt;5.99,"REGULAR","LIBRE"),"LIBRE"))</f>
        <v>LIBRE</v>
      </c>
      <c r="O2" s="1">
        <f>IF(OR(E2="",F2="",G2=""),"",IF(P2=3,"AUS",IF(P2=2,AVERAGE(E2:G2)/2,AVERAGE(E2:G2))))</f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Recupera")),"No Recupera"),"No Recupera")</f>
        <v>No Recupera</v>
      </c>
      <c r="Z2" s="16"/>
      <c r="AE2" t="b">
        <f aca="true" t="shared" si="0" ref="AE2:AU2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22" ht="15">
      <c r="A3" s="16" t="s">
        <v>19</v>
      </c>
      <c r="B3" s="16" t="s">
        <v>20</v>
      </c>
      <c r="C3" s="27"/>
      <c r="D3" s="36"/>
      <c r="E3" s="27">
        <v>6</v>
      </c>
      <c r="F3" s="27">
        <v>6</v>
      </c>
      <c r="G3" s="27" t="s">
        <v>12</v>
      </c>
      <c r="H3" s="2" t="str">
        <f aca="true" t="shared" si="1" ref="H3:H66">IF(OR(E3="",F3="",G3=""),"",R3)</f>
        <v>REGULAR</v>
      </c>
      <c r="I3" s="3">
        <f aca="true" t="shared" si="2" ref="I3:I66">O3</f>
        <v>6</v>
      </c>
      <c r="J3" s="13" t="str">
        <f aca="true" t="shared" si="3" ref="J3:J66">U3</f>
        <v>No Recupera</v>
      </c>
      <c r="K3" s="11"/>
      <c r="L3" s="24">
        <f aca="true" t="shared" si="4" ref="L3:L66">IF(K3=" "," ",IF(K3="A",H3,SUM(E3,F3,K3)/3))</f>
        <v>4</v>
      </c>
      <c r="M3" s="13" t="str">
        <f aca="true" t="shared" si="5" ref="M3:M66">IF(AND(L3&gt;5.99,L3&lt;10.01,K3&gt;5.99,K3&lt;10.01),"PROMOCIONÓ CON RECUP",IF(K3&lt;5.99,IF(T3&gt;5.99,"REGULAR","LIBRE"),"LIBRE"))</f>
        <v>LIBRE</v>
      </c>
      <c r="O3" s="1">
        <f aca="true" t="shared" si="6" ref="O3:O66">IF(OR(E3="",F3="",G3=""),"",IF(P3=3,"AUS",IF(P3=2,AVERAGE(E3:G3)/2,AVERAGE(E3:G3))))</f>
        <v>6</v>
      </c>
      <c r="P3">
        <f aca="true" t="shared" si="7" ref="P3:P66">COUNTIF(E3:G3,"A")</f>
        <v>0</v>
      </c>
      <c r="Q3" t="str">
        <f aca="true" t="shared" si="8" ref="Q3:Q66">IF(OR(E3&gt;-0.01,E3&lt;10,E3="A",F3&gt;-0.01,F3&lt;10.01,F3="A",G3&gt;-0.01,G3&lt;10.01,G3="A"),R3,"ERROR DE NOTA")</f>
        <v>REGULAR</v>
      </c>
      <c r="R3" t="str">
        <f aca="true" t="shared" si="9" ref="R3:R66">IF(AND(E3&gt;5.99,E3&lt;10.01,F3&gt;5.99,F3&lt;10.01,G3&gt;5.99,G3&lt;10.01),"PROMOCIONÓ",S3)</f>
        <v>REGULAR</v>
      </c>
      <c r="S3" t="str">
        <f aca="true" t="shared" si="10" ref="S3:S66">IF(P3&lt;1.001,IF(O3&gt;5.99,"REGULAR","LIBRE"),"LIBRE")</f>
        <v>REGULAR</v>
      </c>
      <c r="T3">
        <f aca="true" t="shared" si="11" ref="T3:T66">SUM(E3,F3,K3)/3</f>
        <v>4</v>
      </c>
      <c r="U3" t="str">
        <f aca="true" t="shared" si="12" ref="U3:U66">IF(AND(E3&gt;5.99,E3&lt;10.01,F3&gt;5.99,F3&lt;10.01,G3&gt;5.99,G3&lt;10.01),"NO VA AL RECUPERATORIO INTEGRADOR -PROMOCIONÓ",V3)</f>
        <v>No Recupera</v>
      </c>
      <c r="V3" t="str">
        <f aca="true" t="shared" si="13" ref="V3:V66">IF(OR(G3&lt;5.99,G3="A"),IF(AND(E3&gt;5.99,E3&lt;10.01),IF(AND(F3&gt;5.99,F3&lt;10.01),"PUEDE RECUPERAR INTEGRADOR PARA PROMOCION",IF(OR(F3="A",F3&lt;5.99),"No Recupera")),"No Recupera"),"No Recupera")</f>
        <v>No Recupera</v>
      </c>
    </row>
    <row r="4" spans="1:22" ht="15">
      <c r="A4" s="16" t="s">
        <v>21</v>
      </c>
      <c r="B4" s="16" t="s">
        <v>22</v>
      </c>
      <c r="C4" s="27"/>
      <c r="D4" s="36"/>
      <c r="E4" s="27">
        <v>7</v>
      </c>
      <c r="F4" s="27">
        <v>8</v>
      </c>
      <c r="G4" s="27"/>
      <c r="H4" s="2">
        <f t="shared" si="1"/>
      </c>
      <c r="I4" s="3">
        <f t="shared" si="2"/>
      </c>
      <c r="J4" s="13" t="str">
        <f t="shared" si="3"/>
        <v>PUEDE RECUPERAR INTEGRADOR PARA PROMOCION</v>
      </c>
      <c r="K4" s="11" t="s">
        <v>12</v>
      </c>
      <c r="L4" s="24" t="str">
        <f t="shared" si="4"/>
        <v> </v>
      </c>
      <c r="M4" s="13" t="str">
        <f t="shared" si="5"/>
        <v>LIBRE</v>
      </c>
      <c r="O4" s="1">
        <f t="shared" si="6"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5</v>
      </c>
      <c r="U4" t="str">
        <f t="shared" si="12"/>
        <v>PUEDE RECUPERAR INTEGRADOR PARA PROMOCION</v>
      </c>
      <c r="V4" t="str">
        <f t="shared" si="13"/>
        <v>PUEDE RECUPERAR INTEGRADOR PARA PROMOCION</v>
      </c>
    </row>
    <row r="5" spans="1:22" ht="15">
      <c r="A5" s="16" t="s">
        <v>23</v>
      </c>
      <c r="B5" s="16" t="s">
        <v>24</v>
      </c>
      <c r="C5" s="27"/>
      <c r="D5" s="36"/>
      <c r="E5" s="27" t="s">
        <v>301</v>
      </c>
      <c r="F5" s="27" t="s">
        <v>301</v>
      </c>
      <c r="G5" s="27"/>
      <c r="H5" s="2">
        <f t="shared" si="1"/>
      </c>
      <c r="I5" s="3">
        <f t="shared" si="2"/>
      </c>
      <c r="J5" s="13" t="str">
        <f t="shared" si="3"/>
        <v>No Recupera</v>
      </c>
      <c r="K5" s="11" t="s">
        <v>12</v>
      </c>
      <c r="L5" s="24" t="str">
        <f t="shared" si="4"/>
        <v> </v>
      </c>
      <c r="M5" s="13" t="str">
        <f t="shared" si="5"/>
        <v>LIBRE</v>
      </c>
      <c r="O5" s="1">
        <f t="shared" si="6"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22" ht="15">
      <c r="A6" s="16" t="s">
        <v>25</v>
      </c>
      <c r="B6" s="16" t="s">
        <v>26</v>
      </c>
      <c r="C6" s="27"/>
      <c r="D6" s="36"/>
      <c r="E6" s="27">
        <v>6</v>
      </c>
      <c r="F6" s="27">
        <v>7</v>
      </c>
      <c r="G6" s="27"/>
      <c r="H6" s="2">
        <f t="shared" si="1"/>
      </c>
      <c r="I6" s="3">
        <f t="shared" si="2"/>
      </c>
      <c r="J6" s="13" t="str">
        <f t="shared" si="3"/>
        <v>PUEDE RECUPERAR INTEGRADOR PARA PROMOCION</v>
      </c>
      <c r="K6" s="11" t="s">
        <v>12</v>
      </c>
      <c r="L6" s="24" t="str">
        <f t="shared" si="4"/>
        <v> </v>
      </c>
      <c r="M6" s="13" t="str">
        <f t="shared" si="5"/>
        <v>LIBRE</v>
      </c>
      <c r="O6" s="1">
        <f t="shared" si="6"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4.333333333333333</v>
      </c>
      <c r="U6" t="str">
        <f t="shared" si="12"/>
        <v>PUEDE RECUPERAR INTEGRADOR PARA PROMOCION</v>
      </c>
      <c r="V6" t="str">
        <f t="shared" si="13"/>
        <v>PUEDE RECUPERAR INTEGRADOR PARA PROMOCION</v>
      </c>
    </row>
    <row r="7" spans="1:22" ht="15">
      <c r="A7" s="16" t="s">
        <v>27</v>
      </c>
      <c r="B7" s="16" t="s">
        <v>28</v>
      </c>
      <c r="C7" s="27"/>
      <c r="D7" s="36"/>
      <c r="E7" s="27">
        <v>8</v>
      </c>
      <c r="F7" s="27">
        <v>10</v>
      </c>
      <c r="G7" s="27"/>
      <c r="H7" s="2">
        <f t="shared" si="1"/>
      </c>
      <c r="I7" s="3">
        <f t="shared" si="2"/>
      </c>
      <c r="J7" s="13" t="str">
        <f t="shared" si="3"/>
        <v>PUEDE RECUPERAR INTEGRADOR PARA PROMOCION</v>
      </c>
      <c r="K7" s="11" t="s">
        <v>12</v>
      </c>
      <c r="L7" s="24" t="str">
        <f t="shared" si="4"/>
        <v> </v>
      </c>
      <c r="M7" s="13" t="str">
        <f t="shared" si="5"/>
        <v>LIBRE</v>
      </c>
      <c r="O7" s="1">
        <f t="shared" si="6"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6</v>
      </c>
      <c r="U7" t="str">
        <f t="shared" si="12"/>
        <v>PUEDE RECUPERAR INTEGRADOR PARA PROMOCION</v>
      </c>
      <c r="V7" t="str">
        <f t="shared" si="13"/>
        <v>PUEDE RECUPERAR INTEGRADOR PARA PROMOCION</v>
      </c>
    </row>
    <row r="8" spans="1:22" ht="15">
      <c r="A8" s="16" t="s">
        <v>29</v>
      </c>
      <c r="B8" s="16" t="s">
        <v>30</v>
      </c>
      <c r="C8" s="27"/>
      <c r="D8" s="36"/>
      <c r="E8" s="27">
        <v>8</v>
      </c>
      <c r="F8" s="27">
        <v>9</v>
      </c>
      <c r="G8" s="27"/>
      <c r="H8" s="2">
        <f t="shared" si="1"/>
      </c>
      <c r="I8" s="3">
        <f t="shared" si="2"/>
      </c>
      <c r="J8" s="13" t="str">
        <f t="shared" si="3"/>
        <v>PUEDE RECUPERAR INTEGRADOR PARA PROMOCION</v>
      </c>
      <c r="K8" s="11" t="s">
        <v>12</v>
      </c>
      <c r="L8" s="24" t="str">
        <f t="shared" si="4"/>
        <v> </v>
      </c>
      <c r="M8" s="13" t="str">
        <f t="shared" si="5"/>
        <v>LIBRE</v>
      </c>
      <c r="O8" s="1">
        <f t="shared" si="6"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5.666666666666667</v>
      </c>
      <c r="U8" t="str">
        <f t="shared" si="12"/>
        <v>PUEDE RECUPERAR INTEGRADOR PARA PROMOCION</v>
      </c>
      <c r="V8" t="str">
        <f t="shared" si="13"/>
        <v>PUEDE RECUPERAR INTEGRADOR PARA PROMOCION</v>
      </c>
    </row>
    <row r="9" spans="1:22" ht="15">
      <c r="A9" s="16" t="s">
        <v>31</v>
      </c>
      <c r="B9" s="16" t="s">
        <v>32</v>
      </c>
      <c r="C9" s="27"/>
      <c r="D9" s="36"/>
      <c r="E9" s="27" t="s">
        <v>301</v>
      </c>
      <c r="F9" s="27" t="s">
        <v>301</v>
      </c>
      <c r="G9" s="27"/>
      <c r="H9" s="2">
        <f t="shared" si="1"/>
      </c>
      <c r="I9" s="3">
        <f t="shared" si="2"/>
      </c>
      <c r="J9" s="13" t="str">
        <f t="shared" si="3"/>
        <v>No Recupera</v>
      </c>
      <c r="K9" s="11" t="s">
        <v>12</v>
      </c>
      <c r="L9" s="24" t="str">
        <f t="shared" si="4"/>
        <v> </v>
      </c>
      <c r="M9" s="13" t="str">
        <f t="shared" si="5"/>
        <v>LIBRE</v>
      </c>
      <c r="O9" s="1">
        <f t="shared" si="6"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22" ht="15">
      <c r="A10" s="16" t="s">
        <v>33</v>
      </c>
      <c r="B10" s="16" t="s">
        <v>34</v>
      </c>
      <c r="C10" s="27"/>
      <c r="D10" s="36"/>
      <c r="E10" s="27" t="s">
        <v>301</v>
      </c>
      <c r="F10" s="27" t="s">
        <v>301</v>
      </c>
      <c r="G10" s="27"/>
      <c r="H10" s="2">
        <f t="shared" si="1"/>
      </c>
      <c r="I10" s="3">
        <f t="shared" si="2"/>
      </c>
      <c r="J10" s="13" t="str">
        <f t="shared" si="3"/>
        <v>No Recupera</v>
      </c>
      <c r="K10" s="11" t="s">
        <v>12</v>
      </c>
      <c r="L10" s="24" t="str">
        <f t="shared" si="4"/>
        <v> </v>
      </c>
      <c r="M10" s="13" t="str">
        <f t="shared" si="5"/>
        <v>LIBRE</v>
      </c>
      <c r="O10" s="1">
        <f t="shared" si="6"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0</v>
      </c>
      <c r="U10" t="str">
        <f t="shared" si="12"/>
        <v>No Recupera</v>
      </c>
      <c r="V10" t="str">
        <f t="shared" si="13"/>
        <v>No Recupera</v>
      </c>
    </row>
    <row r="11" spans="1:22" ht="15">
      <c r="A11" s="16" t="s">
        <v>35</v>
      </c>
      <c r="B11" s="16" t="s">
        <v>36</v>
      </c>
      <c r="C11" s="27"/>
      <c r="D11" s="36"/>
      <c r="E11" s="27">
        <v>6</v>
      </c>
      <c r="F11" s="27">
        <v>7</v>
      </c>
      <c r="G11" s="27"/>
      <c r="H11" s="2">
        <f t="shared" si="1"/>
      </c>
      <c r="I11" s="3">
        <f t="shared" si="2"/>
      </c>
      <c r="J11" s="13" t="str">
        <f t="shared" si="3"/>
        <v>PUEDE RECUPERAR INTEGRADOR PARA PROMOCION</v>
      </c>
      <c r="K11" s="11"/>
      <c r="L11" s="24">
        <f t="shared" si="4"/>
        <v>4.333333333333333</v>
      </c>
      <c r="M11" s="13" t="str">
        <f t="shared" si="5"/>
        <v>LIBRE</v>
      </c>
      <c r="O11" s="1">
        <f t="shared" si="6"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4.333333333333333</v>
      </c>
      <c r="U11" t="str">
        <f t="shared" si="12"/>
        <v>PUEDE RECUPERAR INTEGRADOR PARA PROMOCION</v>
      </c>
      <c r="V11" t="str">
        <f t="shared" si="13"/>
        <v>PUEDE RECUPERAR INTEGRADOR PARA PROMOCION</v>
      </c>
    </row>
    <row r="12" spans="1:22" ht="15">
      <c r="A12" s="16" t="s">
        <v>37</v>
      </c>
      <c r="B12" s="16" t="s">
        <v>38</v>
      </c>
      <c r="C12" s="27"/>
      <c r="D12" s="36"/>
      <c r="E12" s="27">
        <v>9</v>
      </c>
      <c r="F12" s="27">
        <v>8</v>
      </c>
      <c r="G12" s="27"/>
      <c r="H12" s="2">
        <f t="shared" si="1"/>
      </c>
      <c r="I12" s="3">
        <f t="shared" si="2"/>
      </c>
      <c r="J12" s="13" t="str">
        <f t="shared" si="3"/>
        <v>PUEDE RECUPERAR INTEGRADOR PARA PROMOCION</v>
      </c>
      <c r="K12" s="11" t="s">
        <v>12</v>
      </c>
      <c r="L12" s="24" t="str">
        <f t="shared" si="4"/>
        <v> </v>
      </c>
      <c r="M12" s="13" t="str">
        <f t="shared" si="5"/>
        <v>LIBRE</v>
      </c>
      <c r="O12" s="1">
        <f t="shared" si="6"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5.666666666666667</v>
      </c>
      <c r="U12" t="str">
        <f t="shared" si="12"/>
        <v>PUEDE RECUPERAR INTEGRADOR PARA PROMOCION</v>
      </c>
      <c r="V12" t="str">
        <f t="shared" si="13"/>
        <v>PUEDE RECUPERAR INTEGRADOR PARA PROMOCION</v>
      </c>
    </row>
    <row r="13" spans="1:22" ht="15">
      <c r="A13" s="16" t="s">
        <v>39</v>
      </c>
      <c r="B13" s="16" t="s">
        <v>40</v>
      </c>
      <c r="C13" s="27"/>
      <c r="D13" s="36"/>
      <c r="E13" s="27">
        <v>8</v>
      </c>
      <c r="F13" s="27">
        <v>7</v>
      </c>
      <c r="G13" s="27"/>
      <c r="H13" s="2">
        <f t="shared" si="1"/>
      </c>
      <c r="I13" s="3">
        <f t="shared" si="2"/>
      </c>
      <c r="J13" s="13" t="str">
        <f t="shared" si="3"/>
        <v>PUEDE RECUPERAR INTEGRADOR PARA PROMOCION</v>
      </c>
      <c r="K13" s="11" t="s">
        <v>12</v>
      </c>
      <c r="L13" s="24" t="str">
        <f t="shared" si="4"/>
        <v> </v>
      </c>
      <c r="M13" s="13" t="str">
        <f t="shared" si="5"/>
        <v>LIBRE</v>
      </c>
      <c r="O13" s="1">
        <f t="shared" si="6"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5</v>
      </c>
      <c r="U13" t="str">
        <f t="shared" si="12"/>
        <v>PUEDE RECUPERAR INTEGRADOR PARA PROMOCION</v>
      </c>
      <c r="V13" t="str">
        <f t="shared" si="13"/>
        <v>PUEDE RECUPERAR INTEGRADOR PARA PROMOCION</v>
      </c>
    </row>
    <row r="14" spans="1:22" ht="15">
      <c r="A14" s="16" t="s">
        <v>41</v>
      </c>
      <c r="B14" s="16" t="s">
        <v>42</v>
      </c>
      <c r="C14" s="27"/>
      <c r="D14" s="36"/>
      <c r="E14" s="27">
        <v>7</v>
      </c>
      <c r="F14" s="27">
        <v>9</v>
      </c>
      <c r="G14" s="27"/>
      <c r="H14" s="2">
        <f t="shared" si="1"/>
      </c>
      <c r="I14" s="3">
        <f t="shared" si="2"/>
      </c>
      <c r="J14" s="13" t="str">
        <f t="shared" si="3"/>
        <v>PUEDE RECUPERAR INTEGRADOR PARA PROMOCION</v>
      </c>
      <c r="K14" s="11" t="s">
        <v>12</v>
      </c>
      <c r="L14" s="24" t="str">
        <f t="shared" si="4"/>
        <v> </v>
      </c>
      <c r="M14" s="13" t="str">
        <f t="shared" si="5"/>
        <v>LIBRE</v>
      </c>
      <c r="O14" s="1">
        <f t="shared" si="6"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5.333333333333333</v>
      </c>
      <c r="U14" t="str">
        <f t="shared" si="12"/>
        <v>PUEDE RECUPERAR INTEGRADOR PARA PROMOCION</v>
      </c>
      <c r="V14" t="str">
        <f t="shared" si="13"/>
        <v>PUEDE RECUPERAR INTEGRADOR PARA PROMOCION</v>
      </c>
    </row>
    <row r="15" spans="1:22" ht="15">
      <c r="A15" s="16" t="s">
        <v>43</v>
      </c>
      <c r="B15" s="16" t="s">
        <v>44</v>
      </c>
      <c r="C15" s="27"/>
      <c r="D15" s="36"/>
      <c r="E15" s="27">
        <v>7</v>
      </c>
      <c r="F15" s="27">
        <v>7</v>
      </c>
      <c r="G15" s="27"/>
      <c r="H15" s="2">
        <f t="shared" si="1"/>
      </c>
      <c r="I15" s="3">
        <f t="shared" si="2"/>
      </c>
      <c r="J15" s="13" t="str">
        <f t="shared" si="3"/>
        <v>PUEDE RECUPERAR INTEGRADOR PARA PROMOCION</v>
      </c>
      <c r="K15" s="11" t="s">
        <v>12</v>
      </c>
      <c r="L15" s="24" t="str">
        <f t="shared" si="4"/>
        <v> </v>
      </c>
      <c r="M15" s="13" t="str">
        <f t="shared" si="5"/>
        <v>LIBRE</v>
      </c>
      <c r="O15" s="1">
        <f t="shared" si="6"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4.666666666666667</v>
      </c>
      <c r="U15" t="str">
        <f t="shared" si="12"/>
        <v>PUEDE RECUPERAR INTEGRADOR PARA PROMOCION</v>
      </c>
      <c r="V15" t="str">
        <f t="shared" si="13"/>
        <v>PUEDE RECUPERAR INTEGRADOR PARA PROMOCION</v>
      </c>
    </row>
    <row r="16" spans="1:22" ht="15">
      <c r="A16" s="16" t="s">
        <v>45</v>
      </c>
      <c r="B16" s="16" t="s">
        <v>46</v>
      </c>
      <c r="C16" s="27"/>
      <c r="D16" s="36"/>
      <c r="E16" s="27">
        <v>7</v>
      </c>
      <c r="F16" s="27">
        <v>7</v>
      </c>
      <c r="G16" s="27"/>
      <c r="H16" s="2">
        <f t="shared" si="1"/>
      </c>
      <c r="I16" s="3">
        <f t="shared" si="2"/>
      </c>
      <c r="J16" s="13" t="str">
        <f t="shared" si="3"/>
        <v>PUEDE RECUPERAR INTEGRADOR PARA PROMOCION</v>
      </c>
      <c r="K16" s="11" t="s">
        <v>12</v>
      </c>
      <c r="L16" s="24" t="str">
        <f t="shared" si="4"/>
        <v> </v>
      </c>
      <c r="M16" s="13" t="str">
        <f t="shared" si="5"/>
        <v>LIBRE</v>
      </c>
      <c r="O16" s="1">
        <f t="shared" si="6"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4.666666666666667</v>
      </c>
      <c r="U16" t="str">
        <f t="shared" si="12"/>
        <v>PUEDE RECUPERAR INTEGRADOR PARA PROMOCION</v>
      </c>
      <c r="V16" t="str">
        <f t="shared" si="13"/>
        <v>PUEDE RECUPERAR INTEGRADOR PARA PROMOCION</v>
      </c>
    </row>
    <row r="17" spans="1:22" ht="15">
      <c r="A17" s="16" t="s">
        <v>47</v>
      </c>
      <c r="B17" s="16" t="s">
        <v>48</v>
      </c>
      <c r="C17" s="27"/>
      <c r="D17" s="36"/>
      <c r="E17" s="27">
        <v>8</v>
      </c>
      <c r="F17" s="27">
        <v>7</v>
      </c>
      <c r="G17" s="27"/>
      <c r="H17" s="2">
        <f t="shared" si="1"/>
      </c>
      <c r="I17" s="3">
        <f t="shared" si="2"/>
      </c>
      <c r="J17" s="13" t="str">
        <f t="shared" si="3"/>
        <v>PUEDE RECUPERAR INTEGRADOR PARA PROMOCION</v>
      </c>
      <c r="K17" s="11" t="s">
        <v>12</v>
      </c>
      <c r="L17" s="24" t="str">
        <f t="shared" si="4"/>
        <v> </v>
      </c>
      <c r="M17" s="13" t="str">
        <f t="shared" si="5"/>
        <v>LIBRE</v>
      </c>
      <c r="O17" s="1">
        <f t="shared" si="6"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5</v>
      </c>
      <c r="U17" t="str">
        <f t="shared" si="12"/>
        <v>PUEDE RECUPERAR INTEGRADOR PARA PROMOCION</v>
      </c>
      <c r="V17" t="str">
        <f t="shared" si="13"/>
        <v>PUEDE RECUPERAR INTEGRADOR PARA PROMOCION</v>
      </c>
    </row>
    <row r="18" spans="1:22" ht="15">
      <c r="A18" s="16" t="s">
        <v>49</v>
      </c>
      <c r="B18" s="16" t="s">
        <v>50</v>
      </c>
      <c r="C18" s="27"/>
      <c r="D18" s="36"/>
      <c r="E18" s="27" t="s">
        <v>301</v>
      </c>
      <c r="F18" s="27" t="s">
        <v>301</v>
      </c>
      <c r="G18" s="27"/>
      <c r="H18" s="2">
        <f t="shared" si="1"/>
      </c>
      <c r="I18" s="3">
        <f t="shared" si="2"/>
      </c>
      <c r="J18" s="13" t="str">
        <f t="shared" si="3"/>
        <v>No Recupera</v>
      </c>
      <c r="K18" s="11" t="s">
        <v>12</v>
      </c>
      <c r="L18" s="24" t="str">
        <f t="shared" si="4"/>
        <v> </v>
      </c>
      <c r="M18" s="13" t="str">
        <f t="shared" si="5"/>
        <v>LIBRE</v>
      </c>
      <c r="O18" s="1">
        <f t="shared" si="6"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 ht="15">
      <c r="A19" s="16" t="s">
        <v>51</v>
      </c>
      <c r="B19" s="16" t="s">
        <v>52</v>
      </c>
      <c r="C19" s="27"/>
      <c r="D19" s="36"/>
      <c r="E19" s="27">
        <v>6</v>
      </c>
      <c r="F19" s="27">
        <v>8</v>
      </c>
      <c r="G19" s="27"/>
      <c r="H19" s="2">
        <f t="shared" si="1"/>
      </c>
      <c r="I19" s="3">
        <f t="shared" si="2"/>
      </c>
      <c r="J19" s="13" t="str">
        <f t="shared" si="3"/>
        <v>PUEDE RECUPERAR INTEGRADOR PARA PROMOCION</v>
      </c>
      <c r="K19" s="11" t="s">
        <v>12</v>
      </c>
      <c r="L19" s="24" t="str">
        <f t="shared" si="4"/>
        <v> </v>
      </c>
      <c r="M19" s="13" t="str">
        <f t="shared" si="5"/>
        <v>LIBRE</v>
      </c>
      <c r="O19" s="1">
        <f t="shared" si="6"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4.666666666666667</v>
      </c>
      <c r="U19" t="str">
        <f t="shared" si="12"/>
        <v>PUEDE RECUPERAR INTEGRADOR PARA PROMOCION</v>
      </c>
      <c r="V19" t="str">
        <f t="shared" si="13"/>
        <v>PUEDE RECUPERAR INTEGRADOR PARA PROMOCION</v>
      </c>
    </row>
    <row r="20" spans="1:22" ht="15">
      <c r="A20" s="16" t="s">
        <v>53</v>
      </c>
      <c r="B20" s="16" t="s">
        <v>54</v>
      </c>
      <c r="C20" s="27"/>
      <c r="D20" s="36"/>
      <c r="E20" s="27">
        <v>7</v>
      </c>
      <c r="F20" s="27">
        <v>8</v>
      </c>
      <c r="G20" s="27"/>
      <c r="H20" s="2">
        <f t="shared" si="1"/>
      </c>
      <c r="I20" s="3">
        <f t="shared" si="2"/>
      </c>
      <c r="J20" s="13" t="str">
        <f t="shared" si="3"/>
        <v>PUEDE RECUPERAR INTEGRADOR PARA PROMOCION</v>
      </c>
      <c r="K20" s="11" t="s">
        <v>12</v>
      </c>
      <c r="L20" s="24" t="str">
        <f t="shared" si="4"/>
        <v> </v>
      </c>
      <c r="M20" s="13" t="str">
        <f t="shared" si="5"/>
        <v>LIBRE</v>
      </c>
      <c r="O20" s="1">
        <f t="shared" si="6"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5</v>
      </c>
      <c r="U20" t="str">
        <f t="shared" si="12"/>
        <v>PUEDE RECUPERAR INTEGRADOR PARA PROMOCION</v>
      </c>
      <c r="V20" t="str">
        <f t="shared" si="13"/>
        <v>PUEDE RECUPERAR INTEGRADOR PARA PROMOCION</v>
      </c>
    </row>
    <row r="21" spans="1:22" ht="15">
      <c r="A21" s="16" t="s">
        <v>55</v>
      </c>
      <c r="B21" s="16" t="s">
        <v>56</v>
      </c>
      <c r="C21" s="27"/>
      <c r="D21" s="36"/>
      <c r="E21" s="27" t="s">
        <v>301</v>
      </c>
      <c r="F21" s="27" t="s">
        <v>301</v>
      </c>
      <c r="G21" s="27"/>
      <c r="H21" s="2">
        <f t="shared" si="1"/>
      </c>
      <c r="I21" s="3">
        <f t="shared" si="2"/>
      </c>
      <c r="J21" s="13" t="str">
        <f t="shared" si="3"/>
        <v>No Recupera</v>
      </c>
      <c r="K21" s="11" t="s">
        <v>12</v>
      </c>
      <c r="L21" s="24" t="str">
        <f t="shared" si="4"/>
        <v> </v>
      </c>
      <c r="M21" s="13" t="str">
        <f t="shared" si="5"/>
        <v>LIBRE</v>
      </c>
      <c r="O21" s="1">
        <f t="shared" si="6"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0</v>
      </c>
      <c r="U21" t="str">
        <f t="shared" si="12"/>
        <v>No Recupera</v>
      </c>
      <c r="V21" t="str">
        <f t="shared" si="13"/>
        <v>No Recupera</v>
      </c>
    </row>
    <row r="22" spans="1:22" ht="15">
      <c r="A22" s="16" t="s">
        <v>57</v>
      </c>
      <c r="B22" s="16" t="s">
        <v>58</v>
      </c>
      <c r="C22" s="27"/>
      <c r="D22" s="36"/>
      <c r="E22" s="27">
        <v>9</v>
      </c>
      <c r="F22" s="27">
        <v>10</v>
      </c>
      <c r="G22" s="27"/>
      <c r="H22" s="2">
        <f t="shared" si="1"/>
      </c>
      <c r="I22" s="3">
        <f t="shared" si="2"/>
      </c>
      <c r="J22" s="13" t="str">
        <f t="shared" si="3"/>
        <v>PUEDE RECUPERAR INTEGRADOR PARA PROMOCION</v>
      </c>
      <c r="K22" s="11" t="s">
        <v>12</v>
      </c>
      <c r="L22" s="24" t="str">
        <f t="shared" si="4"/>
        <v> </v>
      </c>
      <c r="M22" s="13" t="str">
        <f t="shared" si="5"/>
        <v>LIBRE</v>
      </c>
      <c r="O22" s="1">
        <f t="shared" si="6"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6.333333333333333</v>
      </c>
      <c r="U22" t="str">
        <f t="shared" si="12"/>
        <v>PUEDE RECUPERAR INTEGRADOR PARA PROMOCION</v>
      </c>
      <c r="V22" t="str">
        <f t="shared" si="13"/>
        <v>PUEDE RECUPERAR INTEGRADOR PARA PROMOCION</v>
      </c>
    </row>
    <row r="23" spans="1:22" ht="15">
      <c r="A23" s="16" t="s">
        <v>59</v>
      </c>
      <c r="B23" s="16" t="s">
        <v>60</v>
      </c>
      <c r="C23" s="27"/>
      <c r="D23" s="36"/>
      <c r="E23" s="27">
        <v>7</v>
      </c>
      <c r="F23" s="27">
        <v>8</v>
      </c>
      <c r="G23" s="27"/>
      <c r="H23" s="2">
        <f t="shared" si="1"/>
      </c>
      <c r="I23" s="3">
        <f t="shared" si="2"/>
      </c>
      <c r="J23" s="13" t="str">
        <f t="shared" si="3"/>
        <v>PUEDE RECUPERAR INTEGRADOR PARA PROMOCION</v>
      </c>
      <c r="K23" s="11" t="s">
        <v>12</v>
      </c>
      <c r="L23" s="24" t="str">
        <f t="shared" si="4"/>
        <v> </v>
      </c>
      <c r="M23" s="13" t="str">
        <f t="shared" si="5"/>
        <v>LIBRE</v>
      </c>
      <c r="O23" s="1">
        <f t="shared" si="6"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5</v>
      </c>
      <c r="U23" t="str">
        <f t="shared" si="12"/>
        <v>PUEDE RECUPERAR INTEGRADOR PARA PROMOCION</v>
      </c>
      <c r="V23" t="str">
        <f t="shared" si="13"/>
        <v>PUEDE RECUPERAR INTEGRADOR PARA PROMOCION</v>
      </c>
    </row>
    <row r="24" spans="1:22" ht="15">
      <c r="A24" s="16" t="s">
        <v>61</v>
      </c>
      <c r="B24" s="16" t="s">
        <v>62</v>
      </c>
      <c r="C24" s="27"/>
      <c r="D24" s="36"/>
      <c r="E24" s="27">
        <v>9</v>
      </c>
      <c r="F24" s="27">
        <v>9</v>
      </c>
      <c r="G24" s="27"/>
      <c r="H24" s="2">
        <f t="shared" si="1"/>
      </c>
      <c r="I24" s="3">
        <f t="shared" si="2"/>
      </c>
      <c r="J24" s="13" t="str">
        <f t="shared" si="3"/>
        <v>PUEDE RECUPERAR INTEGRADOR PARA PROMOCION</v>
      </c>
      <c r="K24" s="11" t="s">
        <v>12</v>
      </c>
      <c r="L24" s="24" t="str">
        <f t="shared" si="4"/>
        <v> </v>
      </c>
      <c r="M24" s="13" t="str">
        <f t="shared" si="5"/>
        <v>LIBRE</v>
      </c>
      <c r="O24" s="1">
        <f t="shared" si="6"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6</v>
      </c>
      <c r="U24" t="str">
        <f t="shared" si="12"/>
        <v>PUEDE RECUPERAR INTEGRADOR PARA PROMOCION</v>
      </c>
      <c r="V24" t="str">
        <f t="shared" si="13"/>
        <v>PUEDE RECUPERAR INTEGRADOR PARA PROMOCION</v>
      </c>
    </row>
    <row r="25" spans="1:22" ht="15">
      <c r="A25" s="16" t="s">
        <v>63</v>
      </c>
      <c r="B25" s="16" t="s">
        <v>64</v>
      </c>
      <c r="C25" s="27"/>
      <c r="D25" s="36"/>
      <c r="E25" s="27">
        <v>9</v>
      </c>
      <c r="F25" s="27">
        <v>8</v>
      </c>
      <c r="G25" s="27"/>
      <c r="H25" s="2">
        <f t="shared" si="1"/>
      </c>
      <c r="I25" s="3">
        <f t="shared" si="2"/>
      </c>
      <c r="J25" s="13" t="str">
        <f t="shared" si="3"/>
        <v>PUEDE RECUPERAR INTEGRADOR PARA PROMOCION</v>
      </c>
      <c r="K25" s="11" t="s">
        <v>12</v>
      </c>
      <c r="L25" s="24" t="str">
        <f t="shared" si="4"/>
        <v> </v>
      </c>
      <c r="M25" s="13" t="str">
        <f t="shared" si="5"/>
        <v>LIBRE</v>
      </c>
      <c r="O25" s="1">
        <f t="shared" si="6"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5.666666666666667</v>
      </c>
      <c r="U25" t="str">
        <f t="shared" si="12"/>
        <v>PUEDE RECUPERAR INTEGRADOR PARA PROMOCION</v>
      </c>
      <c r="V25" t="str">
        <f t="shared" si="13"/>
        <v>PUEDE RECUPERAR INTEGRADOR PARA PROMOCION</v>
      </c>
    </row>
    <row r="26" spans="1:22" ht="15">
      <c r="A26" s="16" t="s">
        <v>65</v>
      </c>
      <c r="B26" s="16" t="s">
        <v>66</v>
      </c>
      <c r="C26" s="27"/>
      <c r="D26" s="36"/>
      <c r="E26" s="27" t="s">
        <v>301</v>
      </c>
      <c r="F26" s="27" t="s">
        <v>301</v>
      </c>
      <c r="G26" s="27"/>
      <c r="H26" s="2">
        <f t="shared" si="1"/>
      </c>
      <c r="I26" s="3">
        <f t="shared" si="2"/>
      </c>
      <c r="J26" s="13" t="str">
        <f t="shared" si="3"/>
        <v>No Recupera</v>
      </c>
      <c r="K26" s="11" t="s">
        <v>12</v>
      </c>
      <c r="L26" s="24" t="str">
        <f t="shared" si="4"/>
        <v> </v>
      </c>
      <c r="M26" s="13" t="str">
        <f t="shared" si="5"/>
        <v>LIBRE</v>
      </c>
      <c r="O26" s="1">
        <f t="shared" si="6"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0</v>
      </c>
      <c r="U26" t="str">
        <f t="shared" si="12"/>
        <v>No Recupera</v>
      </c>
      <c r="V26" t="str">
        <f t="shared" si="13"/>
        <v>No Recupera</v>
      </c>
    </row>
    <row r="27" spans="1:22" ht="15">
      <c r="A27" s="16" t="s">
        <v>67</v>
      </c>
      <c r="B27" s="16" t="s">
        <v>68</v>
      </c>
      <c r="C27" s="27"/>
      <c r="D27" s="36"/>
      <c r="E27" s="27">
        <v>7</v>
      </c>
      <c r="F27" s="27">
        <v>7</v>
      </c>
      <c r="G27" s="27"/>
      <c r="H27" s="2">
        <f t="shared" si="1"/>
      </c>
      <c r="I27" s="3">
        <f t="shared" si="2"/>
      </c>
      <c r="J27" s="13" t="str">
        <f t="shared" si="3"/>
        <v>PUEDE RECUPERAR INTEGRADOR PARA PROMOCION</v>
      </c>
      <c r="K27" s="11" t="s">
        <v>12</v>
      </c>
      <c r="L27" s="24" t="str">
        <f t="shared" si="4"/>
        <v> </v>
      </c>
      <c r="M27" s="13" t="str">
        <f t="shared" si="5"/>
        <v>LIBRE</v>
      </c>
      <c r="O27" s="1">
        <f t="shared" si="6"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4.666666666666667</v>
      </c>
      <c r="U27" t="str">
        <f t="shared" si="12"/>
        <v>PUEDE RECUPERAR INTEGRADOR PARA PROMOCION</v>
      </c>
      <c r="V27" t="str">
        <f t="shared" si="13"/>
        <v>PUEDE RECUPERAR INTEGRADOR PARA PROMOCION</v>
      </c>
    </row>
    <row r="28" spans="1:22" ht="15">
      <c r="A28" s="16" t="s">
        <v>69</v>
      </c>
      <c r="B28" s="16" t="s">
        <v>70</v>
      </c>
      <c r="C28" s="27"/>
      <c r="D28" s="36"/>
      <c r="E28" s="27" t="s">
        <v>301</v>
      </c>
      <c r="F28" s="27" t="s">
        <v>301</v>
      </c>
      <c r="G28" s="27"/>
      <c r="H28" s="2">
        <f t="shared" si="1"/>
      </c>
      <c r="I28" s="3">
        <f t="shared" si="2"/>
      </c>
      <c r="J28" s="13" t="str">
        <f t="shared" si="3"/>
        <v>No Recupera</v>
      </c>
      <c r="K28" s="11" t="s">
        <v>12</v>
      </c>
      <c r="L28" s="24" t="str">
        <f t="shared" si="4"/>
        <v> </v>
      </c>
      <c r="M28" s="13" t="str">
        <f t="shared" si="5"/>
        <v>LIBRE</v>
      </c>
      <c r="O28" s="1">
        <f t="shared" si="6"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 ht="15">
      <c r="A29" s="16" t="s">
        <v>71</v>
      </c>
      <c r="B29" s="16" t="s">
        <v>72</v>
      </c>
      <c r="C29" s="27"/>
      <c r="D29" s="36"/>
      <c r="E29" s="27">
        <v>9</v>
      </c>
      <c r="F29" s="27">
        <v>10</v>
      </c>
      <c r="G29" s="27"/>
      <c r="H29" s="2">
        <f t="shared" si="1"/>
      </c>
      <c r="I29" s="3">
        <f t="shared" si="2"/>
      </c>
      <c r="J29" s="13" t="str">
        <f t="shared" si="3"/>
        <v>PUEDE RECUPERAR INTEGRADOR PARA PROMOCION</v>
      </c>
      <c r="K29" s="11" t="s">
        <v>12</v>
      </c>
      <c r="L29" s="24" t="str">
        <f t="shared" si="4"/>
        <v> </v>
      </c>
      <c r="M29" s="13" t="str">
        <f t="shared" si="5"/>
        <v>LIBRE</v>
      </c>
      <c r="O29" s="1">
        <f t="shared" si="6"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6.333333333333333</v>
      </c>
      <c r="U29" t="str">
        <f t="shared" si="12"/>
        <v>PUEDE RECUPERAR INTEGRADOR PARA PROMOCION</v>
      </c>
      <c r="V29" t="str">
        <f t="shared" si="13"/>
        <v>PUEDE RECUPERAR INTEGRADOR PARA PROMOCION</v>
      </c>
    </row>
    <row r="30" spans="1:22" ht="15">
      <c r="A30" s="16" t="s">
        <v>73</v>
      </c>
      <c r="B30" s="16" t="s">
        <v>74</v>
      </c>
      <c r="C30" s="27"/>
      <c r="D30" s="36"/>
      <c r="E30" s="27">
        <v>9</v>
      </c>
      <c r="F30" s="27">
        <v>10</v>
      </c>
      <c r="G30" s="27"/>
      <c r="H30" s="2">
        <f t="shared" si="1"/>
      </c>
      <c r="I30" s="3">
        <f t="shared" si="2"/>
      </c>
      <c r="J30" s="13" t="str">
        <f t="shared" si="3"/>
        <v>PUEDE RECUPERAR INTEGRADOR PARA PROMOCION</v>
      </c>
      <c r="K30" s="11" t="s">
        <v>12</v>
      </c>
      <c r="L30" s="24" t="str">
        <f t="shared" si="4"/>
        <v> </v>
      </c>
      <c r="M30" s="13" t="str">
        <f t="shared" si="5"/>
        <v>LIBRE</v>
      </c>
      <c r="O30" s="1">
        <f t="shared" si="6"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6.333333333333333</v>
      </c>
      <c r="U30" t="str">
        <f t="shared" si="12"/>
        <v>PUEDE RECUPERAR INTEGRADOR PARA PROMOCION</v>
      </c>
      <c r="V30" t="str">
        <f t="shared" si="13"/>
        <v>PUEDE RECUPERAR INTEGRADOR PARA PROMOCION</v>
      </c>
    </row>
    <row r="31" spans="1:22" ht="15">
      <c r="A31" s="16" t="s">
        <v>75</v>
      </c>
      <c r="B31" s="16" t="s">
        <v>76</v>
      </c>
      <c r="C31" s="27"/>
      <c r="D31" s="36"/>
      <c r="E31" s="27">
        <v>7</v>
      </c>
      <c r="F31" s="27">
        <v>8</v>
      </c>
      <c r="G31" s="27"/>
      <c r="H31" s="2">
        <f t="shared" si="1"/>
      </c>
      <c r="I31" s="3">
        <f t="shared" si="2"/>
      </c>
      <c r="J31" s="13" t="str">
        <f t="shared" si="3"/>
        <v>PUEDE RECUPERAR INTEGRADOR PARA PROMOCION</v>
      </c>
      <c r="K31" s="11" t="s">
        <v>12</v>
      </c>
      <c r="L31" s="24" t="str">
        <f t="shared" si="4"/>
        <v> </v>
      </c>
      <c r="M31" s="13" t="str">
        <f t="shared" si="5"/>
        <v>LIBRE</v>
      </c>
      <c r="O31" s="1">
        <f t="shared" si="6"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5</v>
      </c>
      <c r="U31" t="str">
        <f t="shared" si="12"/>
        <v>PUEDE RECUPERAR INTEGRADOR PARA PROMOCION</v>
      </c>
      <c r="V31" t="str">
        <f t="shared" si="13"/>
        <v>PUEDE RECUPERAR INTEGRADOR PARA PROMOCION</v>
      </c>
    </row>
    <row r="32" spans="1:22" ht="15">
      <c r="A32" s="16" t="s">
        <v>77</v>
      </c>
      <c r="B32" s="16" t="s">
        <v>78</v>
      </c>
      <c r="C32" s="27"/>
      <c r="D32" s="36"/>
      <c r="E32" s="27">
        <v>6</v>
      </c>
      <c r="F32" s="27">
        <v>6</v>
      </c>
      <c r="G32" s="27"/>
      <c r="H32" s="2">
        <f t="shared" si="1"/>
      </c>
      <c r="I32" s="3">
        <f t="shared" si="2"/>
      </c>
      <c r="J32" s="13" t="str">
        <f t="shared" si="3"/>
        <v>PUEDE RECUPERAR INTEGRADOR PARA PROMOCION</v>
      </c>
      <c r="K32" s="11" t="s">
        <v>12</v>
      </c>
      <c r="L32" s="24" t="str">
        <f t="shared" si="4"/>
        <v> </v>
      </c>
      <c r="M32" s="13" t="str">
        <f t="shared" si="5"/>
        <v>LIBRE</v>
      </c>
      <c r="O32" s="1">
        <f t="shared" si="6"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4</v>
      </c>
      <c r="U32" t="str">
        <f t="shared" si="12"/>
        <v>PUEDE RECUPERAR INTEGRADOR PARA PROMOCION</v>
      </c>
      <c r="V32" t="str">
        <f t="shared" si="13"/>
        <v>PUEDE RECUPERAR INTEGRADOR PARA PROMOCION</v>
      </c>
    </row>
    <row r="33" spans="1:22" ht="15">
      <c r="A33" s="16" t="s">
        <v>79</v>
      </c>
      <c r="B33" s="16" t="s">
        <v>80</v>
      </c>
      <c r="C33" s="27"/>
      <c r="D33" s="36"/>
      <c r="E33" s="27" t="s">
        <v>301</v>
      </c>
      <c r="F33" s="27" t="s">
        <v>301</v>
      </c>
      <c r="G33" s="27"/>
      <c r="H33" s="2">
        <f t="shared" si="1"/>
      </c>
      <c r="I33" s="3">
        <f t="shared" si="2"/>
      </c>
      <c r="J33" s="13" t="str">
        <f t="shared" si="3"/>
        <v>No Recupera</v>
      </c>
      <c r="K33" s="11" t="s">
        <v>12</v>
      </c>
      <c r="L33" s="24" t="str">
        <f t="shared" si="4"/>
        <v> </v>
      </c>
      <c r="M33" s="13" t="str">
        <f t="shared" si="5"/>
        <v>LIBRE</v>
      </c>
      <c r="O33" s="1">
        <f t="shared" si="6"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 ht="15">
      <c r="A34" s="16" t="s">
        <v>81</v>
      </c>
      <c r="B34" s="16" t="s">
        <v>82</v>
      </c>
      <c r="C34" s="27"/>
      <c r="D34" s="36"/>
      <c r="E34" s="27" t="s">
        <v>301</v>
      </c>
      <c r="F34" s="27" t="s">
        <v>301</v>
      </c>
      <c r="G34" s="27"/>
      <c r="H34" s="2">
        <f t="shared" si="1"/>
      </c>
      <c r="I34" s="3">
        <f t="shared" si="2"/>
      </c>
      <c r="J34" s="13" t="str">
        <f t="shared" si="3"/>
        <v>No Recupera</v>
      </c>
      <c r="K34" s="11" t="s">
        <v>12</v>
      </c>
      <c r="L34" s="24" t="str">
        <f t="shared" si="4"/>
        <v> </v>
      </c>
      <c r="M34" s="13" t="str">
        <f t="shared" si="5"/>
        <v>LIBRE</v>
      </c>
      <c r="O34" s="1">
        <f t="shared" si="6"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 ht="15">
      <c r="A35" s="16" t="s">
        <v>83</v>
      </c>
      <c r="B35" s="16" t="s">
        <v>84</v>
      </c>
      <c r="C35" s="27"/>
      <c r="D35" s="36"/>
      <c r="E35" s="27">
        <v>6</v>
      </c>
      <c r="F35" s="27">
        <v>7</v>
      </c>
      <c r="G35" s="27"/>
      <c r="H35" s="2">
        <f t="shared" si="1"/>
      </c>
      <c r="I35" s="3">
        <f t="shared" si="2"/>
      </c>
      <c r="J35" s="13" t="str">
        <f t="shared" si="3"/>
        <v>PUEDE RECUPERAR INTEGRADOR PARA PROMOCION</v>
      </c>
      <c r="K35" s="11" t="s">
        <v>12</v>
      </c>
      <c r="L35" s="24" t="str">
        <f t="shared" si="4"/>
        <v> </v>
      </c>
      <c r="M35" s="13" t="str">
        <f t="shared" si="5"/>
        <v>LIBRE</v>
      </c>
      <c r="O35" s="1">
        <f t="shared" si="6"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4.333333333333333</v>
      </c>
      <c r="U35" t="str">
        <f t="shared" si="12"/>
        <v>PUEDE RECUPERAR INTEGRADOR PARA PROMOCION</v>
      </c>
      <c r="V35" t="str">
        <f t="shared" si="13"/>
        <v>PUEDE RECUPERAR INTEGRADOR PARA PROMOCION</v>
      </c>
    </row>
    <row r="36" spans="1:22" ht="15">
      <c r="A36" s="16" t="s">
        <v>85</v>
      </c>
      <c r="B36" s="16" t="s">
        <v>86</v>
      </c>
      <c r="C36" s="27"/>
      <c r="D36" s="36"/>
      <c r="E36" s="27">
        <v>8</v>
      </c>
      <c r="F36" s="27">
        <v>7</v>
      </c>
      <c r="G36" s="27"/>
      <c r="H36" s="2">
        <f t="shared" si="1"/>
      </c>
      <c r="I36" s="3">
        <f t="shared" si="2"/>
      </c>
      <c r="J36" s="13" t="str">
        <f t="shared" si="3"/>
        <v>PUEDE RECUPERAR INTEGRADOR PARA PROMOCION</v>
      </c>
      <c r="K36" s="11" t="s">
        <v>12</v>
      </c>
      <c r="L36" s="24" t="str">
        <f t="shared" si="4"/>
        <v> </v>
      </c>
      <c r="M36" s="13" t="str">
        <f t="shared" si="5"/>
        <v>LIBRE</v>
      </c>
      <c r="O36" s="1">
        <f t="shared" si="6"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5</v>
      </c>
      <c r="U36" t="str">
        <f t="shared" si="12"/>
        <v>PUEDE RECUPERAR INTEGRADOR PARA PROMOCION</v>
      </c>
      <c r="V36" t="str">
        <f t="shared" si="13"/>
        <v>PUEDE RECUPERAR INTEGRADOR PARA PROMOCION</v>
      </c>
    </row>
    <row r="37" spans="1:22" ht="15">
      <c r="A37" s="16" t="s">
        <v>87</v>
      </c>
      <c r="B37" s="16" t="s">
        <v>88</v>
      </c>
      <c r="C37" s="27"/>
      <c r="D37" s="36"/>
      <c r="E37" s="27">
        <v>6</v>
      </c>
      <c r="F37" s="27">
        <v>7</v>
      </c>
      <c r="G37" s="27"/>
      <c r="H37" s="2">
        <f t="shared" si="1"/>
      </c>
      <c r="I37" s="3">
        <f t="shared" si="2"/>
      </c>
      <c r="J37" s="13" t="str">
        <f t="shared" si="3"/>
        <v>PUEDE RECUPERAR INTEGRADOR PARA PROMOCION</v>
      </c>
      <c r="K37" s="11" t="s">
        <v>12</v>
      </c>
      <c r="L37" s="24" t="str">
        <f t="shared" si="4"/>
        <v> </v>
      </c>
      <c r="M37" s="13" t="str">
        <f t="shared" si="5"/>
        <v>LIBRE</v>
      </c>
      <c r="O37" s="1">
        <f t="shared" si="6"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4.333333333333333</v>
      </c>
      <c r="U37" t="str">
        <f t="shared" si="12"/>
        <v>PUEDE RECUPERAR INTEGRADOR PARA PROMOCION</v>
      </c>
      <c r="V37" t="str">
        <f t="shared" si="13"/>
        <v>PUEDE RECUPERAR INTEGRADOR PARA PROMOCION</v>
      </c>
    </row>
    <row r="38" spans="1:22" ht="15">
      <c r="A38" s="16" t="s">
        <v>89</v>
      </c>
      <c r="B38" s="16" t="s">
        <v>90</v>
      </c>
      <c r="C38" s="27"/>
      <c r="D38" s="36"/>
      <c r="E38" s="27">
        <v>8</v>
      </c>
      <c r="F38" s="27">
        <v>6</v>
      </c>
      <c r="G38" s="27"/>
      <c r="H38" s="2">
        <f t="shared" si="1"/>
      </c>
      <c r="I38" s="3">
        <f t="shared" si="2"/>
      </c>
      <c r="J38" s="13" t="str">
        <f t="shared" si="3"/>
        <v>PUEDE RECUPERAR INTEGRADOR PARA PROMOCION</v>
      </c>
      <c r="K38" s="11" t="s">
        <v>12</v>
      </c>
      <c r="L38" s="24" t="str">
        <f t="shared" si="4"/>
        <v> </v>
      </c>
      <c r="M38" s="13" t="str">
        <f t="shared" si="5"/>
        <v>LIBRE</v>
      </c>
      <c r="O38" s="1">
        <f t="shared" si="6"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4.666666666666667</v>
      </c>
      <c r="U38" t="str">
        <f t="shared" si="12"/>
        <v>PUEDE RECUPERAR INTEGRADOR PARA PROMOCION</v>
      </c>
      <c r="V38" t="str">
        <f t="shared" si="13"/>
        <v>PUEDE RECUPERAR INTEGRADOR PARA PROMOCION</v>
      </c>
    </row>
    <row r="39" spans="1:22" ht="15">
      <c r="A39" s="16" t="s">
        <v>91</v>
      </c>
      <c r="B39" s="16" t="s">
        <v>92</v>
      </c>
      <c r="C39" s="27"/>
      <c r="D39" s="36"/>
      <c r="E39" s="27">
        <v>8</v>
      </c>
      <c r="F39" s="27">
        <v>8</v>
      </c>
      <c r="G39" s="27"/>
      <c r="H39" s="2">
        <f t="shared" si="1"/>
      </c>
      <c r="I39" s="3">
        <f t="shared" si="2"/>
      </c>
      <c r="J39" s="13" t="str">
        <f t="shared" si="3"/>
        <v>PUEDE RECUPERAR INTEGRADOR PARA PROMOCION</v>
      </c>
      <c r="K39" s="11" t="s">
        <v>12</v>
      </c>
      <c r="L39" s="24" t="str">
        <f t="shared" si="4"/>
        <v> </v>
      </c>
      <c r="M39" s="13" t="str">
        <f t="shared" si="5"/>
        <v>LIBRE</v>
      </c>
      <c r="O39" s="1">
        <f t="shared" si="6"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5.333333333333333</v>
      </c>
      <c r="U39" t="str">
        <f t="shared" si="12"/>
        <v>PUEDE RECUPERAR INTEGRADOR PARA PROMOCION</v>
      </c>
      <c r="V39" t="str">
        <f t="shared" si="13"/>
        <v>PUEDE RECUPERAR INTEGRADOR PARA PROMOCION</v>
      </c>
    </row>
    <row r="40" spans="1:22" ht="15">
      <c r="A40" s="16" t="s">
        <v>93</v>
      </c>
      <c r="B40" s="16" t="s">
        <v>94</v>
      </c>
      <c r="C40" s="27"/>
      <c r="D40" s="36"/>
      <c r="E40" s="27">
        <v>7</v>
      </c>
      <c r="F40" s="27">
        <v>6</v>
      </c>
      <c r="G40" s="27"/>
      <c r="H40" s="2">
        <f t="shared" si="1"/>
      </c>
      <c r="I40" s="3">
        <f t="shared" si="2"/>
      </c>
      <c r="J40" s="13" t="str">
        <f t="shared" si="3"/>
        <v>PUEDE RECUPERAR INTEGRADOR PARA PROMOCION</v>
      </c>
      <c r="K40" s="11" t="s">
        <v>12</v>
      </c>
      <c r="L40" s="24" t="str">
        <f t="shared" si="4"/>
        <v> </v>
      </c>
      <c r="M40" s="13" t="str">
        <f t="shared" si="5"/>
        <v>LIBRE</v>
      </c>
      <c r="O40" s="1">
        <f t="shared" si="6"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4.333333333333333</v>
      </c>
      <c r="U40" t="str">
        <f t="shared" si="12"/>
        <v>PUEDE RECUPERAR INTEGRADOR PARA PROMOCION</v>
      </c>
      <c r="V40" t="str">
        <f t="shared" si="13"/>
        <v>PUEDE RECUPERAR INTEGRADOR PARA PROMOCION</v>
      </c>
    </row>
    <row r="41" spans="1:22" ht="15">
      <c r="A41" s="16" t="s">
        <v>95</v>
      </c>
      <c r="B41" s="16" t="s">
        <v>96</v>
      </c>
      <c r="C41" s="27"/>
      <c r="D41" s="36"/>
      <c r="E41" s="27" t="s">
        <v>301</v>
      </c>
      <c r="F41" s="27" t="s">
        <v>301</v>
      </c>
      <c r="G41" s="27"/>
      <c r="H41" s="2">
        <f t="shared" si="1"/>
      </c>
      <c r="I41" s="3">
        <f t="shared" si="2"/>
      </c>
      <c r="J41" s="13" t="str">
        <f t="shared" si="3"/>
        <v>No Recupera</v>
      </c>
      <c r="K41" s="11" t="s">
        <v>12</v>
      </c>
      <c r="L41" s="24" t="str">
        <f t="shared" si="4"/>
        <v> </v>
      </c>
      <c r="M41" s="13" t="str">
        <f t="shared" si="5"/>
        <v>LIBRE</v>
      </c>
      <c r="O41" s="1">
        <f t="shared" si="6"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0</v>
      </c>
      <c r="U41" t="str">
        <f t="shared" si="12"/>
        <v>No Recupera</v>
      </c>
      <c r="V41" t="str">
        <f t="shared" si="13"/>
        <v>No Recupera</v>
      </c>
    </row>
    <row r="42" spans="1:22" ht="15">
      <c r="A42" s="16" t="s">
        <v>97</v>
      </c>
      <c r="B42" s="16" t="s">
        <v>98</v>
      </c>
      <c r="C42" s="27"/>
      <c r="D42" s="36"/>
      <c r="E42" s="27">
        <v>6</v>
      </c>
      <c r="F42" s="27">
        <v>5</v>
      </c>
      <c r="G42" s="27"/>
      <c r="H42" s="2">
        <f t="shared" si="1"/>
      </c>
      <c r="I42" s="3">
        <f t="shared" si="2"/>
      </c>
      <c r="J42" s="13" t="str">
        <f t="shared" si="3"/>
        <v>No Recupera</v>
      </c>
      <c r="K42" s="11" t="s">
        <v>12</v>
      </c>
      <c r="L42" s="24" t="str">
        <f t="shared" si="4"/>
        <v> </v>
      </c>
      <c r="M42" s="13" t="str">
        <f t="shared" si="5"/>
        <v>LIBRE</v>
      </c>
      <c r="O42" s="1">
        <f t="shared" si="6"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3.6666666666666665</v>
      </c>
      <c r="U42" t="str">
        <f t="shared" si="12"/>
        <v>No Recupera</v>
      </c>
      <c r="V42" t="str">
        <f t="shared" si="13"/>
        <v>No Recupera</v>
      </c>
    </row>
    <row r="43" spans="1:22" ht="15">
      <c r="A43" s="16" t="s">
        <v>99</v>
      </c>
      <c r="B43" s="16" t="s">
        <v>100</v>
      </c>
      <c r="C43" s="27"/>
      <c r="D43" s="36"/>
      <c r="E43" s="27">
        <v>6</v>
      </c>
      <c r="F43" s="27">
        <v>7</v>
      </c>
      <c r="G43" s="27"/>
      <c r="H43" s="2">
        <f t="shared" si="1"/>
      </c>
      <c r="I43" s="3">
        <f t="shared" si="2"/>
      </c>
      <c r="J43" s="13" t="str">
        <f t="shared" si="3"/>
        <v>PUEDE RECUPERAR INTEGRADOR PARA PROMOCION</v>
      </c>
      <c r="K43" s="11" t="s">
        <v>12</v>
      </c>
      <c r="L43" s="24" t="str">
        <f t="shared" si="4"/>
        <v> </v>
      </c>
      <c r="M43" s="13" t="str">
        <f t="shared" si="5"/>
        <v>LIBRE</v>
      </c>
      <c r="O43" s="1">
        <f t="shared" si="6"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4.333333333333333</v>
      </c>
      <c r="U43" t="str">
        <f t="shared" si="12"/>
        <v>PUEDE RECUPERAR INTEGRADOR PARA PROMOCION</v>
      </c>
      <c r="V43" t="str">
        <f t="shared" si="13"/>
        <v>PUEDE RECUPERAR INTEGRADOR PARA PROMOCION</v>
      </c>
    </row>
    <row r="44" spans="1:22" ht="15">
      <c r="A44" s="16" t="s">
        <v>101</v>
      </c>
      <c r="B44" s="16" t="s">
        <v>102</v>
      </c>
      <c r="C44" s="27"/>
      <c r="D44" s="36"/>
      <c r="E44" s="27">
        <v>7</v>
      </c>
      <c r="F44" s="27">
        <v>6</v>
      </c>
      <c r="G44" s="27"/>
      <c r="H44" s="2">
        <f t="shared" si="1"/>
      </c>
      <c r="I44" s="3">
        <f t="shared" si="2"/>
      </c>
      <c r="J44" s="13" t="str">
        <f t="shared" si="3"/>
        <v>PUEDE RECUPERAR INTEGRADOR PARA PROMOCION</v>
      </c>
      <c r="K44" s="11" t="s">
        <v>12</v>
      </c>
      <c r="L44" s="24" t="str">
        <f t="shared" si="4"/>
        <v> </v>
      </c>
      <c r="M44" s="13" t="str">
        <f t="shared" si="5"/>
        <v>LIBRE</v>
      </c>
      <c r="O44" s="1">
        <f t="shared" si="6"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4.333333333333333</v>
      </c>
      <c r="U44" t="str">
        <f t="shared" si="12"/>
        <v>PUEDE RECUPERAR INTEGRADOR PARA PROMOCION</v>
      </c>
      <c r="V44" t="str">
        <f t="shared" si="13"/>
        <v>PUEDE RECUPERAR INTEGRADOR PARA PROMOCION</v>
      </c>
    </row>
    <row r="45" spans="1:22" ht="15">
      <c r="A45" s="16" t="s">
        <v>103</v>
      </c>
      <c r="B45" s="16" t="s">
        <v>104</v>
      </c>
      <c r="C45" s="27"/>
      <c r="D45" s="36"/>
      <c r="E45" s="27" t="s">
        <v>301</v>
      </c>
      <c r="F45" s="27" t="s">
        <v>301</v>
      </c>
      <c r="G45" s="27"/>
      <c r="H45" s="2">
        <f t="shared" si="1"/>
      </c>
      <c r="I45" s="3">
        <f t="shared" si="2"/>
      </c>
      <c r="J45" s="13" t="str">
        <f t="shared" si="3"/>
        <v>No Recupera</v>
      </c>
      <c r="K45" s="11" t="s">
        <v>12</v>
      </c>
      <c r="L45" s="24" t="str">
        <f t="shared" si="4"/>
        <v> </v>
      </c>
      <c r="M45" s="13" t="str">
        <f t="shared" si="5"/>
        <v>LIBRE</v>
      </c>
      <c r="O45" s="1">
        <f t="shared" si="6"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 ht="15">
      <c r="A46" s="16" t="s">
        <v>105</v>
      </c>
      <c r="B46" s="16" t="s">
        <v>106</v>
      </c>
      <c r="C46" s="27"/>
      <c r="D46" s="36"/>
      <c r="E46" s="27">
        <v>6</v>
      </c>
      <c r="F46" s="27">
        <v>8</v>
      </c>
      <c r="G46" s="27"/>
      <c r="H46" s="2">
        <f t="shared" si="1"/>
      </c>
      <c r="I46" s="3">
        <f t="shared" si="2"/>
      </c>
      <c r="J46" s="13" t="str">
        <f t="shared" si="3"/>
        <v>PUEDE RECUPERAR INTEGRADOR PARA PROMOCION</v>
      </c>
      <c r="K46" s="11" t="s">
        <v>12</v>
      </c>
      <c r="L46" s="24" t="str">
        <f t="shared" si="4"/>
        <v> </v>
      </c>
      <c r="M46" s="13" t="str">
        <f t="shared" si="5"/>
        <v>LIBRE</v>
      </c>
      <c r="O46" s="1">
        <f t="shared" si="6"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4.666666666666667</v>
      </c>
      <c r="U46" t="str">
        <f t="shared" si="12"/>
        <v>PUEDE RECUPERAR INTEGRADOR PARA PROMOCION</v>
      </c>
      <c r="V46" t="str">
        <f t="shared" si="13"/>
        <v>PUEDE RECUPERAR INTEGRADOR PARA PROMOCION</v>
      </c>
    </row>
    <row r="47" spans="1:22" ht="15">
      <c r="A47" s="16" t="s">
        <v>107</v>
      </c>
      <c r="B47" s="16" t="s">
        <v>108</v>
      </c>
      <c r="C47" s="27"/>
      <c r="D47" s="36"/>
      <c r="E47" s="27">
        <v>6</v>
      </c>
      <c r="F47" s="27">
        <v>6</v>
      </c>
      <c r="G47" s="27"/>
      <c r="H47" s="2">
        <f t="shared" si="1"/>
      </c>
      <c r="I47" s="3">
        <f t="shared" si="2"/>
      </c>
      <c r="J47" s="13" t="str">
        <f t="shared" si="3"/>
        <v>PUEDE RECUPERAR INTEGRADOR PARA PROMOCION</v>
      </c>
      <c r="K47" s="11" t="s">
        <v>12</v>
      </c>
      <c r="L47" s="24" t="str">
        <f t="shared" si="4"/>
        <v> </v>
      </c>
      <c r="M47" s="13" t="str">
        <f t="shared" si="5"/>
        <v>LIBRE</v>
      </c>
      <c r="O47" s="1">
        <f t="shared" si="6"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4</v>
      </c>
      <c r="U47" t="str">
        <f t="shared" si="12"/>
        <v>PUEDE RECUPERAR INTEGRADOR PARA PROMOCION</v>
      </c>
      <c r="V47" t="str">
        <f t="shared" si="13"/>
        <v>PUEDE RECUPERAR INTEGRADOR PARA PROMOCION</v>
      </c>
    </row>
    <row r="48" spans="1:22" ht="15">
      <c r="A48" s="16" t="s">
        <v>109</v>
      </c>
      <c r="B48" s="16" t="s">
        <v>110</v>
      </c>
      <c r="C48" s="27"/>
      <c r="D48" s="36"/>
      <c r="E48" s="27">
        <v>6</v>
      </c>
      <c r="F48" s="27">
        <v>9</v>
      </c>
      <c r="G48" s="27"/>
      <c r="H48" s="2">
        <f t="shared" si="1"/>
      </c>
      <c r="I48" s="3">
        <f t="shared" si="2"/>
      </c>
      <c r="J48" s="13" t="str">
        <f t="shared" si="3"/>
        <v>PUEDE RECUPERAR INTEGRADOR PARA PROMOCION</v>
      </c>
      <c r="K48" s="11" t="s">
        <v>12</v>
      </c>
      <c r="L48" s="24" t="str">
        <f t="shared" si="4"/>
        <v> </v>
      </c>
      <c r="M48" s="13" t="str">
        <f t="shared" si="5"/>
        <v>LIBRE</v>
      </c>
      <c r="O48" s="1">
        <f t="shared" si="6"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5</v>
      </c>
      <c r="U48" t="str">
        <f t="shared" si="12"/>
        <v>PUEDE RECUPERAR INTEGRADOR PARA PROMOCION</v>
      </c>
      <c r="V48" t="str">
        <f t="shared" si="13"/>
        <v>PUEDE RECUPERAR INTEGRADOR PARA PROMOCION</v>
      </c>
    </row>
    <row r="49" spans="1:22" ht="15">
      <c r="A49" s="16" t="s">
        <v>111</v>
      </c>
      <c r="B49" s="16" t="s">
        <v>112</v>
      </c>
      <c r="C49" s="27"/>
      <c r="D49" s="36"/>
      <c r="E49" s="27">
        <v>8</v>
      </c>
      <c r="F49" s="27">
        <v>10</v>
      </c>
      <c r="G49" s="27"/>
      <c r="H49" s="2">
        <f t="shared" si="1"/>
      </c>
      <c r="I49" s="3">
        <f t="shared" si="2"/>
      </c>
      <c r="J49" s="13" t="str">
        <f t="shared" si="3"/>
        <v>PUEDE RECUPERAR INTEGRADOR PARA PROMOCION</v>
      </c>
      <c r="K49" s="11" t="s">
        <v>12</v>
      </c>
      <c r="L49" s="24" t="str">
        <f t="shared" si="4"/>
        <v> </v>
      </c>
      <c r="M49" s="13" t="str">
        <f t="shared" si="5"/>
        <v>LIBRE</v>
      </c>
      <c r="O49" s="1">
        <f t="shared" si="6"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6</v>
      </c>
      <c r="U49" t="str">
        <f t="shared" si="12"/>
        <v>PUEDE RECUPERAR INTEGRADOR PARA PROMOCION</v>
      </c>
      <c r="V49" t="str">
        <f t="shared" si="13"/>
        <v>PUEDE RECUPERAR INTEGRADOR PARA PROMOCION</v>
      </c>
    </row>
    <row r="50" spans="1:22" ht="15">
      <c r="A50" s="16" t="s">
        <v>113</v>
      </c>
      <c r="B50" s="16" t="s">
        <v>114</v>
      </c>
      <c r="C50" s="27"/>
      <c r="D50" s="36"/>
      <c r="E50" s="27">
        <v>7</v>
      </c>
      <c r="F50" s="27">
        <v>7</v>
      </c>
      <c r="G50" s="27"/>
      <c r="H50" s="2">
        <f t="shared" si="1"/>
      </c>
      <c r="I50" s="3">
        <f t="shared" si="2"/>
      </c>
      <c r="J50" s="13" t="str">
        <f t="shared" si="3"/>
        <v>PUEDE RECUPERAR INTEGRADOR PARA PROMOCION</v>
      </c>
      <c r="K50" s="11" t="s">
        <v>12</v>
      </c>
      <c r="L50" s="24" t="str">
        <f t="shared" si="4"/>
        <v> </v>
      </c>
      <c r="M50" s="13" t="str">
        <f t="shared" si="5"/>
        <v>LIBRE</v>
      </c>
      <c r="O50" s="1">
        <f t="shared" si="6"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4.666666666666667</v>
      </c>
      <c r="U50" t="str">
        <f t="shared" si="12"/>
        <v>PUEDE RECUPERAR INTEGRADOR PARA PROMOCION</v>
      </c>
      <c r="V50" t="str">
        <f t="shared" si="13"/>
        <v>PUEDE RECUPERAR INTEGRADOR PARA PROMOCION</v>
      </c>
    </row>
    <row r="51" spans="1:22" ht="15">
      <c r="A51" s="16" t="s">
        <v>115</v>
      </c>
      <c r="B51" s="16" t="s">
        <v>116</v>
      </c>
      <c r="C51" s="27"/>
      <c r="D51" s="36"/>
      <c r="E51" s="27">
        <v>8</v>
      </c>
      <c r="F51" s="27">
        <v>8</v>
      </c>
      <c r="G51" s="27"/>
      <c r="H51" s="2">
        <f t="shared" si="1"/>
      </c>
      <c r="I51" s="3">
        <f t="shared" si="2"/>
      </c>
      <c r="J51" s="13" t="str">
        <f t="shared" si="3"/>
        <v>PUEDE RECUPERAR INTEGRADOR PARA PROMOCION</v>
      </c>
      <c r="K51" s="11" t="s">
        <v>12</v>
      </c>
      <c r="L51" s="24" t="str">
        <f t="shared" si="4"/>
        <v> </v>
      </c>
      <c r="M51" s="13" t="str">
        <f t="shared" si="5"/>
        <v>LIBRE</v>
      </c>
      <c r="O51" s="1">
        <f t="shared" si="6"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5.333333333333333</v>
      </c>
      <c r="U51" t="str">
        <f t="shared" si="12"/>
        <v>PUEDE RECUPERAR INTEGRADOR PARA PROMOCION</v>
      </c>
      <c r="V51" t="str">
        <f t="shared" si="13"/>
        <v>PUEDE RECUPERAR INTEGRADOR PARA PROMOCION</v>
      </c>
    </row>
    <row r="52" spans="1:22" ht="15">
      <c r="A52" s="16" t="s">
        <v>117</v>
      </c>
      <c r="B52" s="16" t="s">
        <v>118</v>
      </c>
      <c r="C52" s="27"/>
      <c r="D52" s="36"/>
      <c r="E52" s="27">
        <v>8</v>
      </c>
      <c r="F52" s="27">
        <v>8</v>
      </c>
      <c r="G52" s="27"/>
      <c r="H52" s="2">
        <f t="shared" si="1"/>
      </c>
      <c r="I52" s="3">
        <f t="shared" si="2"/>
      </c>
      <c r="J52" s="13" t="str">
        <f t="shared" si="3"/>
        <v>PUEDE RECUPERAR INTEGRADOR PARA PROMOCION</v>
      </c>
      <c r="K52" s="11" t="s">
        <v>12</v>
      </c>
      <c r="L52" s="24" t="str">
        <f t="shared" si="4"/>
        <v> </v>
      </c>
      <c r="M52" s="13" t="str">
        <f t="shared" si="5"/>
        <v>LIBRE</v>
      </c>
      <c r="O52" s="1">
        <f t="shared" si="6"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5.333333333333333</v>
      </c>
      <c r="U52" t="str">
        <f t="shared" si="12"/>
        <v>PUEDE RECUPERAR INTEGRADOR PARA PROMOCION</v>
      </c>
      <c r="V52" t="str">
        <f t="shared" si="13"/>
        <v>PUEDE RECUPERAR INTEGRADOR PARA PROMOCION</v>
      </c>
    </row>
    <row r="53" spans="1:22" ht="15">
      <c r="A53" s="16" t="s">
        <v>119</v>
      </c>
      <c r="B53" s="16" t="s">
        <v>120</v>
      </c>
      <c r="C53" s="27"/>
      <c r="D53" s="36"/>
      <c r="E53" s="27" t="s">
        <v>301</v>
      </c>
      <c r="F53" s="27" t="s">
        <v>301</v>
      </c>
      <c r="G53" s="27"/>
      <c r="H53" s="2">
        <f t="shared" si="1"/>
      </c>
      <c r="I53" s="3">
        <f t="shared" si="2"/>
      </c>
      <c r="J53" s="13" t="str">
        <f t="shared" si="3"/>
        <v>No Recupera</v>
      </c>
      <c r="K53" s="11" t="s">
        <v>12</v>
      </c>
      <c r="L53" s="24" t="str">
        <f t="shared" si="4"/>
        <v> </v>
      </c>
      <c r="M53" s="13" t="str">
        <f t="shared" si="5"/>
        <v>LIBRE</v>
      </c>
      <c r="O53" s="1">
        <f t="shared" si="6"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ht="15">
      <c r="A54" s="16" t="s">
        <v>121</v>
      </c>
      <c r="B54" s="16" t="s">
        <v>122</v>
      </c>
      <c r="C54" s="27"/>
      <c r="D54" s="36"/>
      <c r="E54" s="27">
        <v>6</v>
      </c>
      <c r="F54" s="27">
        <v>7</v>
      </c>
      <c r="G54" s="27"/>
      <c r="H54" s="2">
        <f t="shared" si="1"/>
      </c>
      <c r="I54" s="3">
        <f t="shared" si="2"/>
      </c>
      <c r="J54" s="13" t="str">
        <f t="shared" si="3"/>
        <v>PUEDE RECUPERAR INTEGRADOR PARA PROMOCION</v>
      </c>
      <c r="K54" s="11" t="s">
        <v>12</v>
      </c>
      <c r="L54" s="24" t="str">
        <f t="shared" si="4"/>
        <v> </v>
      </c>
      <c r="M54" s="13" t="str">
        <f t="shared" si="5"/>
        <v>LIBRE</v>
      </c>
      <c r="O54" s="1">
        <f t="shared" si="6"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4.333333333333333</v>
      </c>
      <c r="U54" t="str">
        <f t="shared" si="12"/>
        <v>PUEDE RECUPERAR INTEGRADOR PARA PROMOCION</v>
      </c>
      <c r="V54" t="str">
        <f t="shared" si="13"/>
        <v>PUEDE RECUPERAR INTEGRADOR PARA PROMOCION</v>
      </c>
    </row>
    <row r="55" spans="1:22" ht="15">
      <c r="A55" s="16" t="s">
        <v>123</v>
      </c>
      <c r="B55" s="16" t="s">
        <v>124</v>
      </c>
      <c r="C55" s="27"/>
      <c r="D55" s="36"/>
      <c r="E55" s="27">
        <v>7</v>
      </c>
      <c r="F55" s="27">
        <v>9</v>
      </c>
      <c r="G55" s="27"/>
      <c r="H55" s="2">
        <f t="shared" si="1"/>
      </c>
      <c r="I55" s="3">
        <f t="shared" si="2"/>
      </c>
      <c r="J55" s="13" t="str">
        <f t="shared" si="3"/>
        <v>PUEDE RECUPERAR INTEGRADOR PARA PROMOCION</v>
      </c>
      <c r="K55" s="11" t="s">
        <v>12</v>
      </c>
      <c r="L55" s="24" t="str">
        <f t="shared" si="4"/>
        <v> </v>
      </c>
      <c r="M55" s="13" t="str">
        <f t="shared" si="5"/>
        <v>LIBRE</v>
      </c>
      <c r="O55" s="1">
        <f t="shared" si="6"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5.333333333333333</v>
      </c>
      <c r="U55" t="str">
        <f t="shared" si="12"/>
        <v>PUEDE RECUPERAR INTEGRADOR PARA PROMOCION</v>
      </c>
      <c r="V55" t="str">
        <f t="shared" si="13"/>
        <v>PUEDE RECUPERAR INTEGRADOR PARA PROMOCION</v>
      </c>
    </row>
    <row r="56" spans="1:22" ht="15">
      <c r="A56" s="16" t="s">
        <v>125</v>
      </c>
      <c r="B56" s="16" t="s">
        <v>126</v>
      </c>
      <c r="C56" s="27"/>
      <c r="D56" s="36"/>
      <c r="E56" s="27" t="s">
        <v>301</v>
      </c>
      <c r="F56" s="27" t="s">
        <v>301</v>
      </c>
      <c r="G56" s="27"/>
      <c r="H56" s="2">
        <f t="shared" si="1"/>
      </c>
      <c r="I56" s="3">
        <f t="shared" si="2"/>
      </c>
      <c r="J56" s="13" t="str">
        <f t="shared" si="3"/>
        <v>No Recupera</v>
      </c>
      <c r="K56" s="11" t="s">
        <v>12</v>
      </c>
      <c r="L56" s="24" t="str">
        <f t="shared" si="4"/>
        <v> </v>
      </c>
      <c r="M56" s="13" t="str">
        <f t="shared" si="5"/>
        <v>LIBRE</v>
      </c>
      <c r="O56" s="1">
        <f t="shared" si="6"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 ht="15">
      <c r="A57" s="16" t="s">
        <v>127</v>
      </c>
      <c r="B57" s="16" t="s">
        <v>128</v>
      </c>
      <c r="C57" s="27"/>
      <c r="D57" s="36"/>
      <c r="E57" s="27">
        <v>6</v>
      </c>
      <c r="F57" s="27">
        <v>6</v>
      </c>
      <c r="G57" s="27"/>
      <c r="H57" s="2">
        <f t="shared" si="1"/>
      </c>
      <c r="I57" s="3">
        <f t="shared" si="2"/>
      </c>
      <c r="J57" s="13" t="str">
        <f t="shared" si="3"/>
        <v>PUEDE RECUPERAR INTEGRADOR PARA PROMOCION</v>
      </c>
      <c r="K57" s="11" t="s">
        <v>12</v>
      </c>
      <c r="L57" s="24" t="str">
        <f t="shared" si="4"/>
        <v> </v>
      </c>
      <c r="M57" s="13" t="str">
        <f t="shared" si="5"/>
        <v>LIBRE</v>
      </c>
      <c r="O57" s="1">
        <f t="shared" si="6"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4</v>
      </c>
      <c r="U57" t="str">
        <f t="shared" si="12"/>
        <v>PUEDE RECUPERAR INTEGRADOR PARA PROMOCION</v>
      </c>
      <c r="V57" t="str">
        <f t="shared" si="13"/>
        <v>PUEDE RECUPERAR INTEGRADOR PARA PROMOCION</v>
      </c>
    </row>
    <row r="58" spans="1:22" ht="15">
      <c r="A58" s="16" t="s">
        <v>129</v>
      </c>
      <c r="B58" s="16" t="s">
        <v>130</v>
      </c>
      <c r="C58" s="27"/>
      <c r="D58" s="36"/>
      <c r="E58" s="27">
        <v>6</v>
      </c>
      <c r="F58" s="27">
        <v>7</v>
      </c>
      <c r="G58" s="27"/>
      <c r="H58" s="2">
        <f t="shared" si="1"/>
      </c>
      <c r="I58" s="3">
        <f t="shared" si="2"/>
      </c>
      <c r="J58" s="13" t="str">
        <f t="shared" si="3"/>
        <v>PUEDE RECUPERAR INTEGRADOR PARA PROMOCION</v>
      </c>
      <c r="K58" s="11" t="s">
        <v>12</v>
      </c>
      <c r="L58" s="24" t="str">
        <f t="shared" si="4"/>
        <v> </v>
      </c>
      <c r="M58" s="13" t="str">
        <f t="shared" si="5"/>
        <v>LIBRE</v>
      </c>
      <c r="O58" s="1">
        <f t="shared" si="6"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4.333333333333333</v>
      </c>
      <c r="U58" t="str">
        <f t="shared" si="12"/>
        <v>PUEDE RECUPERAR INTEGRADOR PARA PROMOCION</v>
      </c>
      <c r="V58" t="str">
        <f t="shared" si="13"/>
        <v>PUEDE RECUPERAR INTEGRADOR PARA PROMOCION</v>
      </c>
    </row>
    <row r="59" spans="1:22" ht="15">
      <c r="A59" s="16" t="s">
        <v>131</v>
      </c>
      <c r="B59" s="16" t="s">
        <v>132</v>
      </c>
      <c r="C59" s="27"/>
      <c r="D59" s="36"/>
      <c r="E59" s="27">
        <v>6</v>
      </c>
      <c r="F59" s="27">
        <v>7</v>
      </c>
      <c r="G59" s="27"/>
      <c r="H59" s="2">
        <f t="shared" si="1"/>
      </c>
      <c r="I59" s="3">
        <f t="shared" si="2"/>
      </c>
      <c r="J59" s="13" t="str">
        <f t="shared" si="3"/>
        <v>PUEDE RECUPERAR INTEGRADOR PARA PROMOCION</v>
      </c>
      <c r="K59" s="11" t="s">
        <v>12</v>
      </c>
      <c r="L59" s="24" t="str">
        <f t="shared" si="4"/>
        <v> </v>
      </c>
      <c r="M59" s="13" t="str">
        <f t="shared" si="5"/>
        <v>LIBRE</v>
      </c>
      <c r="O59" s="1">
        <f t="shared" si="6"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4.333333333333333</v>
      </c>
      <c r="U59" t="str">
        <f t="shared" si="12"/>
        <v>PUEDE RECUPERAR INTEGRADOR PARA PROMOCION</v>
      </c>
      <c r="V59" t="str">
        <f t="shared" si="13"/>
        <v>PUEDE RECUPERAR INTEGRADOR PARA PROMOCION</v>
      </c>
    </row>
    <row r="60" spans="1:22" ht="15">
      <c r="A60" s="16" t="s">
        <v>133</v>
      </c>
      <c r="B60" s="16" t="s">
        <v>134</v>
      </c>
      <c r="C60" s="27"/>
      <c r="D60" s="36"/>
      <c r="E60" s="27">
        <v>8</v>
      </c>
      <c r="F60" s="27">
        <v>8</v>
      </c>
      <c r="G60" s="27"/>
      <c r="H60" s="2">
        <f t="shared" si="1"/>
      </c>
      <c r="I60" s="3">
        <f t="shared" si="2"/>
      </c>
      <c r="J60" s="13" t="str">
        <f t="shared" si="3"/>
        <v>PUEDE RECUPERAR INTEGRADOR PARA PROMOCION</v>
      </c>
      <c r="K60" s="11" t="s">
        <v>12</v>
      </c>
      <c r="L60" s="24" t="str">
        <f t="shared" si="4"/>
        <v> </v>
      </c>
      <c r="M60" s="13" t="str">
        <f t="shared" si="5"/>
        <v>LIBRE</v>
      </c>
      <c r="O60" s="1">
        <f t="shared" si="6"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5.333333333333333</v>
      </c>
      <c r="U60" t="str">
        <f t="shared" si="12"/>
        <v>PUEDE RECUPERAR INTEGRADOR PARA PROMOCION</v>
      </c>
      <c r="V60" t="str">
        <f t="shared" si="13"/>
        <v>PUEDE RECUPERAR INTEGRADOR PARA PROMOCION</v>
      </c>
    </row>
    <row r="61" spans="1:22" ht="15">
      <c r="A61" s="16" t="s">
        <v>135</v>
      </c>
      <c r="B61" s="16" t="s">
        <v>136</v>
      </c>
      <c r="C61" s="27"/>
      <c r="D61" s="36"/>
      <c r="E61" s="27">
        <v>7</v>
      </c>
      <c r="F61" s="27">
        <v>8</v>
      </c>
      <c r="G61" s="27"/>
      <c r="H61" s="2">
        <f t="shared" si="1"/>
      </c>
      <c r="I61" s="3">
        <f t="shared" si="2"/>
      </c>
      <c r="J61" s="13" t="str">
        <f t="shared" si="3"/>
        <v>PUEDE RECUPERAR INTEGRADOR PARA PROMOCION</v>
      </c>
      <c r="K61" s="11" t="s">
        <v>12</v>
      </c>
      <c r="L61" s="24" t="str">
        <f t="shared" si="4"/>
        <v> </v>
      </c>
      <c r="M61" s="13" t="str">
        <f t="shared" si="5"/>
        <v>LIBRE</v>
      </c>
      <c r="O61" s="1">
        <f t="shared" si="6"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5</v>
      </c>
      <c r="U61" t="str">
        <f t="shared" si="12"/>
        <v>PUEDE RECUPERAR INTEGRADOR PARA PROMOCION</v>
      </c>
      <c r="V61" t="str">
        <f t="shared" si="13"/>
        <v>PUEDE RECUPERAR INTEGRADOR PARA PROMOCION</v>
      </c>
    </row>
    <row r="62" spans="1:22" ht="15">
      <c r="A62" s="16" t="s">
        <v>137</v>
      </c>
      <c r="B62" s="16" t="s">
        <v>138</v>
      </c>
      <c r="C62" s="27"/>
      <c r="D62" s="36"/>
      <c r="E62" s="27">
        <v>6</v>
      </c>
      <c r="F62" s="27">
        <v>9</v>
      </c>
      <c r="G62" s="27"/>
      <c r="H62" s="2">
        <f t="shared" si="1"/>
      </c>
      <c r="I62" s="3">
        <f t="shared" si="2"/>
      </c>
      <c r="J62" s="13" t="str">
        <f t="shared" si="3"/>
        <v>PUEDE RECUPERAR INTEGRADOR PARA PROMOCION</v>
      </c>
      <c r="K62" s="11" t="s">
        <v>12</v>
      </c>
      <c r="L62" s="24" t="str">
        <f t="shared" si="4"/>
        <v> </v>
      </c>
      <c r="M62" s="13" t="str">
        <f t="shared" si="5"/>
        <v>LIBRE</v>
      </c>
      <c r="O62" s="1">
        <f t="shared" si="6"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5</v>
      </c>
      <c r="U62" t="str">
        <f t="shared" si="12"/>
        <v>PUEDE RECUPERAR INTEGRADOR PARA PROMOCION</v>
      </c>
      <c r="V62" t="str">
        <f t="shared" si="13"/>
        <v>PUEDE RECUPERAR INTEGRADOR PARA PROMOCION</v>
      </c>
    </row>
    <row r="63" spans="1:22" ht="15">
      <c r="A63" s="16" t="s">
        <v>139</v>
      </c>
      <c r="B63" s="16" t="s">
        <v>140</v>
      </c>
      <c r="C63" s="27"/>
      <c r="D63" s="36"/>
      <c r="E63" s="27">
        <v>7</v>
      </c>
      <c r="F63" s="27">
        <v>7</v>
      </c>
      <c r="G63" s="27"/>
      <c r="H63" s="2">
        <f t="shared" si="1"/>
      </c>
      <c r="I63" s="3">
        <f t="shared" si="2"/>
      </c>
      <c r="J63" s="13" t="str">
        <f t="shared" si="3"/>
        <v>PUEDE RECUPERAR INTEGRADOR PARA PROMOCION</v>
      </c>
      <c r="K63" s="11" t="s">
        <v>12</v>
      </c>
      <c r="L63" s="24" t="str">
        <f t="shared" si="4"/>
        <v> </v>
      </c>
      <c r="M63" s="13" t="str">
        <f t="shared" si="5"/>
        <v>LIBRE</v>
      </c>
      <c r="O63" s="1">
        <f t="shared" si="6"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4.666666666666667</v>
      </c>
      <c r="U63" t="str">
        <f t="shared" si="12"/>
        <v>PUEDE RECUPERAR INTEGRADOR PARA PROMOCION</v>
      </c>
      <c r="V63" t="str">
        <f t="shared" si="13"/>
        <v>PUEDE RECUPERAR INTEGRADOR PARA PROMOCION</v>
      </c>
    </row>
    <row r="64" spans="1:22" ht="15">
      <c r="A64" s="16" t="s">
        <v>141</v>
      </c>
      <c r="B64" s="16" t="s">
        <v>142</v>
      </c>
      <c r="C64" s="27"/>
      <c r="D64" s="36"/>
      <c r="E64" s="27">
        <v>8</v>
      </c>
      <c r="F64" s="27">
        <v>9</v>
      </c>
      <c r="G64" s="27"/>
      <c r="H64" s="2">
        <f t="shared" si="1"/>
      </c>
      <c r="I64" s="3">
        <f t="shared" si="2"/>
      </c>
      <c r="J64" s="13" t="str">
        <f t="shared" si="3"/>
        <v>PUEDE RECUPERAR INTEGRADOR PARA PROMOCION</v>
      </c>
      <c r="K64" s="11" t="s">
        <v>12</v>
      </c>
      <c r="L64" s="24" t="str">
        <f t="shared" si="4"/>
        <v> </v>
      </c>
      <c r="M64" s="13" t="str">
        <f t="shared" si="5"/>
        <v>LIBRE</v>
      </c>
      <c r="O64" s="1">
        <f t="shared" si="6"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5.666666666666667</v>
      </c>
      <c r="U64" t="str">
        <f t="shared" si="12"/>
        <v>PUEDE RECUPERAR INTEGRADOR PARA PROMOCION</v>
      </c>
      <c r="V64" t="str">
        <f t="shared" si="13"/>
        <v>PUEDE RECUPERAR INTEGRADOR PARA PROMOCION</v>
      </c>
    </row>
    <row r="65" spans="1:22" ht="15">
      <c r="A65" s="16" t="s">
        <v>143</v>
      </c>
      <c r="B65" s="16" t="s">
        <v>144</v>
      </c>
      <c r="C65" s="27"/>
      <c r="D65" s="36"/>
      <c r="E65" s="27" t="s">
        <v>301</v>
      </c>
      <c r="F65" s="27" t="s">
        <v>301</v>
      </c>
      <c r="G65" s="27"/>
      <c r="H65" s="2">
        <f t="shared" si="1"/>
      </c>
      <c r="I65" s="3">
        <f t="shared" si="2"/>
      </c>
      <c r="J65" s="13" t="str">
        <f t="shared" si="3"/>
        <v>No Recupera</v>
      </c>
      <c r="K65" s="11" t="s">
        <v>12</v>
      </c>
      <c r="L65" s="24" t="str">
        <f t="shared" si="4"/>
        <v> </v>
      </c>
      <c r="M65" s="13" t="str">
        <f t="shared" si="5"/>
        <v>LIBRE</v>
      </c>
      <c r="O65" s="1">
        <f t="shared" si="6"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 ht="15">
      <c r="A66" s="16" t="s">
        <v>145</v>
      </c>
      <c r="B66" s="16" t="s">
        <v>146</v>
      </c>
      <c r="C66" s="27"/>
      <c r="D66" s="36"/>
      <c r="E66" s="27">
        <v>7</v>
      </c>
      <c r="F66" s="27">
        <v>7</v>
      </c>
      <c r="G66" s="27"/>
      <c r="H66" s="2">
        <f t="shared" si="1"/>
      </c>
      <c r="I66" s="3">
        <f t="shared" si="2"/>
      </c>
      <c r="J66" s="13" t="str">
        <f t="shared" si="3"/>
        <v>PUEDE RECUPERAR INTEGRADOR PARA PROMOCION</v>
      </c>
      <c r="K66" s="11" t="s">
        <v>12</v>
      </c>
      <c r="L66" s="24" t="str">
        <f t="shared" si="4"/>
        <v> </v>
      </c>
      <c r="M66" s="13" t="str">
        <f t="shared" si="5"/>
        <v>LIBRE</v>
      </c>
      <c r="O66" s="1">
        <f t="shared" si="6"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4.666666666666667</v>
      </c>
      <c r="U66" t="str">
        <f t="shared" si="12"/>
        <v>PUEDE RECUPERAR INTEGRADOR PARA PROMOCION</v>
      </c>
      <c r="V66" t="str">
        <f t="shared" si="13"/>
        <v>PUEDE RECUPERAR INTEGRADOR PARA PROMOCION</v>
      </c>
    </row>
    <row r="67" spans="1:22" ht="15">
      <c r="A67" s="16" t="s">
        <v>147</v>
      </c>
      <c r="B67" s="16" t="s">
        <v>148</v>
      </c>
      <c r="C67" s="27"/>
      <c r="D67" s="36"/>
      <c r="E67" s="27">
        <v>9</v>
      </c>
      <c r="F67" s="27">
        <v>9</v>
      </c>
      <c r="G67" s="27"/>
      <c r="H67" s="2">
        <f aca="true" t="shared" si="14" ref="H67:H130">IF(OR(E67="",F67="",G67=""),"",R67)</f>
      </c>
      <c r="I67" s="3">
        <f aca="true" t="shared" si="15" ref="I67:I130">O67</f>
      </c>
      <c r="J67" s="13" t="str">
        <f aca="true" t="shared" si="16" ref="J67:J130">U67</f>
        <v>PUEDE RECUPERAR INTEGRADOR PARA PROMOCION</v>
      </c>
      <c r="K67" s="11" t="s">
        <v>12</v>
      </c>
      <c r="L67" s="24" t="str">
        <f aca="true" t="shared" si="17" ref="L67:L130">IF(K67=" "," ",IF(K67="A",H67,SUM(E67,F67,K67)/3))</f>
        <v> </v>
      </c>
      <c r="M67" s="13" t="str">
        <f aca="true" t="shared" si="18" ref="M67:M130">IF(AND(L67&gt;5.99,L67&lt;10.01,K67&gt;5.99,K67&lt;10.01),"PROMOCIONÓ CON RECUP",IF(K67&lt;5.99,IF(T67&gt;5.99,"REGULAR","LIBRE"),"LIBRE"))</f>
        <v>LIBRE</v>
      </c>
      <c r="O67" s="1">
        <f aca="true" t="shared" si="19" ref="O67:O130">IF(OR(E67="",F67="",G67=""),"",IF(P67=3,"AUS",IF(P67=2,AVERAGE(E67:G67)/2,AVERAGE(E67:G67))))</f>
      </c>
      <c r="P67">
        <f aca="true" t="shared" si="20" ref="P67:P130">COUNTIF(E67:G67,"A")</f>
        <v>0</v>
      </c>
      <c r="Q67" t="str">
        <f aca="true" t="shared" si="21" ref="Q67:Q130">IF(OR(E67&gt;-0.01,E67&lt;10,E67="A",F67&gt;-0.01,F67&lt;10.01,F67="A",G67&gt;-0.01,G67&lt;10.01,G67="A"),R67,"ERROR DE NOTA")</f>
        <v>REGULAR</v>
      </c>
      <c r="R67" t="str">
        <f aca="true" t="shared" si="22" ref="R67:R130">IF(AND(E67&gt;5.99,E67&lt;10.01,F67&gt;5.99,F67&lt;10.01,G67&gt;5.99,G67&lt;10.01),"PROMOCIONÓ",S67)</f>
        <v>REGULAR</v>
      </c>
      <c r="S67" t="str">
        <f aca="true" t="shared" si="23" ref="S67:S130">IF(P67&lt;1.001,IF(O67&gt;5.99,"REGULAR","LIBRE"),"LIBRE")</f>
        <v>REGULAR</v>
      </c>
      <c r="T67">
        <f aca="true" t="shared" si="24" ref="T67:T130">SUM(E67,F67,K67)/3</f>
        <v>6</v>
      </c>
      <c r="U67" t="str">
        <f aca="true" t="shared" si="25" ref="U67:U130">IF(AND(E67&gt;5.99,E67&lt;10.01,F67&gt;5.99,F67&lt;10.01,G67&gt;5.99,G67&lt;10.01),"NO VA AL RECUPERATORIO INTEGRADOR -PROMOCIONÓ",V67)</f>
        <v>PUEDE RECUPERAR INTEGRADOR PARA PROMOCION</v>
      </c>
      <c r="V67" t="str">
        <f aca="true" t="shared" si="26" ref="V67:V130">IF(OR(G67&lt;5.99,G67="A"),IF(AND(E67&gt;5.99,E67&lt;10.01),IF(AND(F67&gt;5.99,F67&lt;10.01),"PUEDE RECUPERAR INTEGRADOR PARA PROMOCION",IF(OR(F67="A",F67&lt;5.99),"No Recupera")),"No Recupera"),"No Recupera")</f>
        <v>PUEDE RECUPERAR INTEGRADOR PARA PROMOCION</v>
      </c>
    </row>
    <row r="68" spans="1:22" ht="15">
      <c r="A68" s="16" t="s">
        <v>149</v>
      </c>
      <c r="B68" s="16" t="s">
        <v>150</v>
      </c>
      <c r="C68" s="27"/>
      <c r="D68" s="36"/>
      <c r="E68" s="27">
        <v>8</v>
      </c>
      <c r="F68" s="27">
        <v>8</v>
      </c>
      <c r="G68" s="27"/>
      <c r="H68" s="2">
        <f t="shared" si="14"/>
      </c>
      <c r="I68" s="3">
        <f t="shared" si="15"/>
      </c>
      <c r="J68" s="13" t="str">
        <f t="shared" si="16"/>
        <v>PUEDE RECUPERAR INTEGRADOR PARA PROMOCION</v>
      </c>
      <c r="K68" s="11" t="s">
        <v>12</v>
      </c>
      <c r="L68" s="24" t="str">
        <f t="shared" si="17"/>
        <v> </v>
      </c>
      <c r="M68" s="13" t="str">
        <f t="shared" si="18"/>
        <v>LIBRE</v>
      </c>
      <c r="O68" s="1">
        <f t="shared" si="19"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5.333333333333333</v>
      </c>
      <c r="U68" t="str">
        <f t="shared" si="25"/>
        <v>PUEDE RECUPERAR INTEGRADOR PARA PROMOCION</v>
      </c>
      <c r="V68" t="str">
        <f t="shared" si="26"/>
        <v>PUEDE RECUPERAR INTEGRADOR PARA PROMOCION</v>
      </c>
    </row>
    <row r="69" spans="1:22" ht="15">
      <c r="A69" s="16" t="s">
        <v>151</v>
      </c>
      <c r="B69" s="16" t="s">
        <v>152</v>
      </c>
      <c r="C69" s="27"/>
      <c r="D69" s="36"/>
      <c r="E69" s="27">
        <v>8</v>
      </c>
      <c r="F69" s="27">
        <v>9</v>
      </c>
      <c r="G69" s="27"/>
      <c r="H69" s="2">
        <f t="shared" si="14"/>
      </c>
      <c r="I69" s="3">
        <f t="shared" si="15"/>
      </c>
      <c r="J69" s="13" t="str">
        <f t="shared" si="16"/>
        <v>PUEDE RECUPERAR INTEGRADOR PARA PROMOCION</v>
      </c>
      <c r="K69" s="11" t="s">
        <v>12</v>
      </c>
      <c r="L69" s="24" t="str">
        <f t="shared" si="17"/>
        <v> </v>
      </c>
      <c r="M69" s="13" t="str">
        <f t="shared" si="18"/>
        <v>LIBRE</v>
      </c>
      <c r="O69" s="1">
        <f t="shared" si="19"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5.666666666666667</v>
      </c>
      <c r="U69" t="str">
        <f t="shared" si="25"/>
        <v>PUEDE RECUPERAR INTEGRADOR PARA PROMOCION</v>
      </c>
      <c r="V69" t="str">
        <f t="shared" si="26"/>
        <v>PUEDE RECUPERAR INTEGRADOR PARA PROMOCION</v>
      </c>
    </row>
    <row r="70" spans="1:22" ht="15">
      <c r="A70" s="16" t="s">
        <v>153</v>
      </c>
      <c r="B70" s="16" t="s">
        <v>154</v>
      </c>
      <c r="C70" s="27"/>
      <c r="D70" s="36"/>
      <c r="E70" s="27">
        <v>6</v>
      </c>
      <c r="F70" s="27">
        <v>6</v>
      </c>
      <c r="G70" s="27"/>
      <c r="H70" s="2">
        <f t="shared" si="14"/>
      </c>
      <c r="I70" s="3">
        <f t="shared" si="15"/>
      </c>
      <c r="J70" s="13" t="str">
        <f t="shared" si="16"/>
        <v>PUEDE RECUPERAR INTEGRADOR PARA PROMOCION</v>
      </c>
      <c r="K70" s="11"/>
      <c r="L70" s="24">
        <f t="shared" si="17"/>
        <v>4</v>
      </c>
      <c r="M70" s="13" t="str">
        <f t="shared" si="18"/>
        <v>LIBRE</v>
      </c>
      <c r="O70" s="1">
        <f t="shared" si="19"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4</v>
      </c>
      <c r="U70" t="str">
        <f t="shared" si="25"/>
        <v>PUEDE RECUPERAR INTEGRADOR PARA PROMOCION</v>
      </c>
      <c r="V70" t="str">
        <f t="shared" si="26"/>
        <v>PUEDE RECUPERAR INTEGRADOR PARA PROMOCION</v>
      </c>
    </row>
    <row r="71" spans="1:22" ht="15">
      <c r="A71" s="16" t="s">
        <v>155</v>
      </c>
      <c r="B71" s="16" t="s">
        <v>156</v>
      </c>
      <c r="C71" s="27"/>
      <c r="D71" s="36"/>
      <c r="E71" s="27">
        <v>6</v>
      </c>
      <c r="F71" s="27">
        <v>9</v>
      </c>
      <c r="G71" s="27"/>
      <c r="H71" s="2">
        <f t="shared" si="14"/>
      </c>
      <c r="I71" s="3">
        <f t="shared" si="15"/>
      </c>
      <c r="J71" s="13" t="str">
        <f t="shared" si="16"/>
        <v>PUEDE RECUPERAR INTEGRADOR PARA PROMOCION</v>
      </c>
      <c r="K71" s="11"/>
      <c r="L71" s="24">
        <f t="shared" si="17"/>
        <v>5</v>
      </c>
      <c r="M71" s="13" t="str">
        <f t="shared" si="18"/>
        <v>LIBRE</v>
      </c>
      <c r="O71" s="1">
        <f t="shared" si="19"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5</v>
      </c>
      <c r="U71" t="str">
        <f t="shared" si="25"/>
        <v>PUEDE RECUPERAR INTEGRADOR PARA PROMOCION</v>
      </c>
      <c r="V71" t="str">
        <f t="shared" si="26"/>
        <v>PUEDE RECUPERAR INTEGRADOR PARA PROMOCION</v>
      </c>
    </row>
    <row r="72" spans="1:22" ht="15">
      <c r="A72" s="16" t="s">
        <v>157</v>
      </c>
      <c r="B72" s="16" t="s">
        <v>158</v>
      </c>
      <c r="C72" s="27"/>
      <c r="D72" s="36"/>
      <c r="E72" s="27">
        <v>7</v>
      </c>
      <c r="F72" s="27">
        <v>7</v>
      </c>
      <c r="G72" s="27"/>
      <c r="H72" s="2">
        <f t="shared" si="14"/>
      </c>
      <c r="I72" s="3">
        <f t="shared" si="15"/>
      </c>
      <c r="J72" s="13" t="str">
        <f t="shared" si="16"/>
        <v>PUEDE RECUPERAR INTEGRADOR PARA PROMOCION</v>
      </c>
      <c r="K72" s="11"/>
      <c r="L72" s="24">
        <f t="shared" si="17"/>
        <v>4.666666666666667</v>
      </c>
      <c r="M72" s="13" t="str">
        <f t="shared" si="18"/>
        <v>LIBRE</v>
      </c>
      <c r="O72" s="1">
        <f t="shared" si="19"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4.666666666666667</v>
      </c>
      <c r="U72" t="str">
        <f t="shared" si="25"/>
        <v>PUEDE RECUPERAR INTEGRADOR PARA PROMOCION</v>
      </c>
      <c r="V72" t="str">
        <f t="shared" si="26"/>
        <v>PUEDE RECUPERAR INTEGRADOR PARA PROMOCION</v>
      </c>
    </row>
    <row r="73" spans="1:22" ht="15">
      <c r="A73" s="16" t="s">
        <v>159</v>
      </c>
      <c r="B73" s="16" t="s">
        <v>160</v>
      </c>
      <c r="C73" s="27"/>
      <c r="D73" s="36"/>
      <c r="E73" s="27">
        <v>7</v>
      </c>
      <c r="F73" s="27">
        <v>8</v>
      </c>
      <c r="G73" s="27"/>
      <c r="H73" s="2">
        <f t="shared" si="14"/>
      </c>
      <c r="I73" s="3">
        <f t="shared" si="15"/>
      </c>
      <c r="J73" s="13" t="str">
        <f t="shared" si="16"/>
        <v>PUEDE RECUPERAR INTEGRADOR PARA PROMOCION</v>
      </c>
      <c r="K73" s="11"/>
      <c r="L73" s="24">
        <f t="shared" si="17"/>
        <v>5</v>
      </c>
      <c r="M73" s="13" t="str">
        <f t="shared" si="18"/>
        <v>LIBRE</v>
      </c>
      <c r="O73" s="1">
        <f t="shared" si="19"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5</v>
      </c>
      <c r="U73" t="str">
        <f t="shared" si="25"/>
        <v>PUEDE RECUPERAR INTEGRADOR PARA PROMOCION</v>
      </c>
      <c r="V73" t="str">
        <f t="shared" si="26"/>
        <v>PUEDE RECUPERAR INTEGRADOR PARA PROMOCION</v>
      </c>
    </row>
    <row r="74" spans="1:22" ht="15">
      <c r="A74" s="16" t="s">
        <v>161</v>
      </c>
      <c r="B74" s="16" t="s">
        <v>162</v>
      </c>
      <c r="C74" s="27"/>
      <c r="D74" s="36"/>
      <c r="E74" s="27" t="s">
        <v>301</v>
      </c>
      <c r="F74" s="27" t="s">
        <v>301</v>
      </c>
      <c r="G74" s="27"/>
      <c r="H74" s="2">
        <f t="shared" si="14"/>
      </c>
      <c r="I74" s="3">
        <f t="shared" si="15"/>
      </c>
      <c r="J74" s="13" t="str">
        <f t="shared" si="16"/>
        <v>No Recupera</v>
      </c>
      <c r="K74" s="11"/>
      <c r="L74" s="24">
        <f t="shared" si="17"/>
        <v>0</v>
      </c>
      <c r="M74" s="13" t="str">
        <f t="shared" si="18"/>
        <v>LIBRE</v>
      </c>
      <c r="O74" s="1">
        <f t="shared" si="19"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 ht="15">
      <c r="A75" s="16" t="s">
        <v>163</v>
      </c>
      <c r="B75" s="16" t="s">
        <v>164</v>
      </c>
      <c r="C75" s="27"/>
      <c r="D75" s="36"/>
      <c r="E75" s="27" t="s">
        <v>301</v>
      </c>
      <c r="F75" s="27" t="s">
        <v>301</v>
      </c>
      <c r="G75" s="27"/>
      <c r="H75" s="2">
        <f t="shared" si="14"/>
      </c>
      <c r="I75" s="3">
        <f t="shared" si="15"/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>
        <f t="shared" si="19"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 ht="15">
      <c r="A76" s="16" t="s">
        <v>165</v>
      </c>
      <c r="B76" s="16" t="s">
        <v>166</v>
      </c>
      <c r="C76" s="27"/>
      <c r="D76" s="36"/>
      <c r="E76" s="27" t="s">
        <v>301</v>
      </c>
      <c r="F76" s="27" t="s">
        <v>301</v>
      </c>
      <c r="G76" s="27"/>
      <c r="H76" s="2">
        <f t="shared" si="14"/>
      </c>
      <c r="I76" s="3">
        <f t="shared" si="15"/>
      </c>
      <c r="J76" s="13" t="str">
        <f t="shared" si="16"/>
        <v>No Recupera</v>
      </c>
      <c r="K76" s="11"/>
      <c r="L76" s="24">
        <f t="shared" si="17"/>
        <v>0</v>
      </c>
      <c r="M76" s="13" t="str">
        <f t="shared" si="18"/>
        <v>LIBRE</v>
      </c>
      <c r="O76" s="1">
        <f t="shared" si="19"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0</v>
      </c>
      <c r="U76" t="str">
        <f t="shared" si="25"/>
        <v>No Recupera</v>
      </c>
      <c r="V76" t="str">
        <f t="shared" si="26"/>
        <v>No Recupera</v>
      </c>
    </row>
    <row r="77" spans="1:22" ht="15">
      <c r="A77" s="16" t="s">
        <v>167</v>
      </c>
      <c r="B77" s="16" t="s">
        <v>168</v>
      </c>
      <c r="C77" s="27"/>
      <c r="D77" s="36"/>
      <c r="E77" s="27">
        <v>7</v>
      </c>
      <c r="F77" s="27">
        <v>9</v>
      </c>
      <c r="G77" s="27"/>
      <c r="H77" s="2">
        <f t="shared" si="14"/>
      </c>
      <c r="I77" s="3">
        <f t="shared" si="15"/>
      </c>
      <c r="J77" s="13" t="str">
        <f t="shared" si="16"/>
        <v>PUEDE RECUPERAR INTEGRADOR PARA PROMOCION</v>
      </c>
      <c r="K77" s="11"/>
      <c r="L77" s="24">
        <f t="shared" si="17"/>
        <v>5.333333333333333</v>
      </c>
      <c r="M77" s="13" t="str">
        <f t="shared" si="18"/>
        <v>LIBRE</v>
      </c>
      <c r="O77" s="1">
        <f t="shared" si="19"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5.333333333333333</v>
      </c>
      <c r="U77" t="str">
        <f t="shared" si="25"/>
        <v>PUEDE RECUPERAR INTEGRADOR PARA PROMOCION</v>
      </c>
      <c r="V77" t="str">
        <f t="shared" si="26"/>
        <v>PUEDE RECUPERAR INTEGRADOR PARA PROMOCION</v>
      </c>
    </row>
    <row r="78" spans="1:22" ht="15">
      <c r="A78" s="16" t="s">
        <v>169</v>
      </c>
      <c r="B78" s="16" t="s">
        <v>170</v>
      </c>
      <c r="C78" s="27"/>
      <c r="D78" s="36"/>
      <c r="E78" s="27" t="s">
        <v>301</v>
      </c>
      <c r="F78" s="27" t="s">
        <v>301</v>
      </c>
      <c r="G78" s="27"/>
      <c r="H78" s="2">
        <f t="shared" si="14"/>
      </c>
      <c r="I78" s="3">
        <f t="shared" si="15"/>
      </c>
      <c r="J78" s="13" t="str">
        <f t="shared" si="16"/>
        <v>No Recupera</v>
      </c>
      <c r="K78" s="11"/>
      <c r="L78" s="24">
        <f t="shared" si="17"/>
        <v>0</v>
      </c>
      <c r="M78" s="13" t="str">
        <f t="shared" si="18"/>
        <v>LIBRE</v>
      </c>
      <c r="O78" s="1">
        <f t="shared" si="19"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 ht="15">
      <c r="A79" s="16" t="s">
        <v>171</v>
      </c>
      <c r="B79" s="16" t="s">
        <v>172</v>
      </c>
      <c r="C79" s="27"/>
      <c r="D79" s="36"/>
      <c r="E79" s="27" t="s">
        <v>301</v>
      </c>
      <c r="F79" s="27" t="s">
        <v>301</v>
      </c>
      <c r="G79" s="27"/>
      <c r="H79" s="2">
        <f t="shared" si="14"/>
      </c>
      <c r="I79" s="3">
        <f t="shared" si="15"/>
      </c>
      <c r="J79" s="13" t="str">
        <f t="shared" si="16"/>
        <v>No Recupera</v>
      </c>
      <c r="K79" s="11"/>
      <c r="L79" s="24">
        <f t="shared" si="17"/>
        <v>0</v>
      </c>
      <c r="M79" s="13" t="str">
        <f t="shared" si="18"/>
        <v>LIBRE</v>
      </c>
      <c r="O79" s="1">
        <f t="shared" si="19"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 ht="15">
      <c r="A80" s="16" t="s">
        <v>173</v>
      </c>
      <c r="B80" s="16" t="s">
        <v>174</v>
      </c>
      <c r="C80" s="27"/>
      <c r="D80" s="36"/>
      <c r="E80" s="27" t="s">
        <v>301</v>
      </c>
      <c r="F80" s="27" t="s">
        <v>301</v>
      </c>
      <c r="G80" s="27"/>
      <c r="H80" s="2">
        <f t="shared" si="14"/>
      </c>
      <c r="I80" s="3">
        <f t="shared" si="15"/>
      </c>
      <c r="J80" s="13" t="str">
        <f t="shared" si="16"/>
        <v>No Recupera</v>
      </c>
      <c r="K80" s="11"/>
      <c r="L80" s="24">
        <f t="shared" si="17"/>
        <v>0</v>
      </c>
      <c r="M80" s="13" t="str">
        <f t="shared" si="18"/>
        <v>LIBRE</v>
      </c>
      <c r="O80" s="1">
        <f t="shared" si="19"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0</v>
      </c>
      <c r="U80" t="str">
        <f t="shared" si="25"/>
        <v>No Recupera</v>
      </c>
      <c r="V80" t="str">
        <f t="shared" si="26"/>
        <v>No Recupera</v>
      </c>
    </row>
    <row r="81" spans="1:22" ht="15">
      <c r="A81" s="16" t="s">
        <v>175</v>
      </c>
      <c r="B81" s="16" t="s">
        <v>176</v>
      </c>
      <c r="C81" s="27"/>
      <c r="D81" s="36"/>
      <c r="E81" s="27">
        <v>9</v>
      </c>
      <c r="F81" s="27">
        <v>10</v>
      </c>
      <c r="G81" s="27"/>
      <c r="H81" s="2">
        <f t="shared" si="14"/>
      </c>
      <c r="I81" s="3">
        <f t="shared" si="15"/>
      </c>
      <c r="J81" s="13" t="str">
        <f t="shared" si="16"/>
        <v>PUEDE RECUPERAR INTEGRADOR PARA PROMOCION</v>
      </c>
      <c r="K81" s="11"/>
      <c r="L81" s="24">
        <f t="shared" si="17"/>
        <v>6.333333333333333</v>
      </c>
      <c r="M81" s="13" t="str">
        <f t="shared" si="18"/>
        <v>REGULAR</v>
      </c>
      <c r="O81" s="1">
        <f t="shared" si="19"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6.333333333333333</v>
      </c>
      <c r="U81" t="str">
        <f t="shared" si="25"/>
        <v>PUEDE RECUPERAR INTEGRADOR PARA PROMOCION</v>
      </c>
      <c r="V81" t="str">
        <f t="shared" si="26"/>
        <v>PUEDE RECUPERAR INTEGRADOR PARA PROMOCION</v>
      </c>
    </row>
    <row r="82" spans="1:22" ht="15">
      <c r="A82" s="16" t="s">
        <v>177</v>
      </c>
      <c r="B82" s="16" t="s">
        <v>178</v>
      </c>
      <c r="C82" s="27"/>
      <c r="D82" s="36"/>
      <c r="E82" s="27">
        <v>6</v>
      </c>
      <c r="F82" s="27">
        <v>6</v>
      </c>
      <c r="G82" s="27"/>
      <c r="H82" s="2">
        <f t="shared" si="14"/>
      </c>
      <c r="I82" s="3">
        <f t="shared" si="15"/>
      </c>
      <c r="J82" s="13" t="str">
        <f t="shared" si="16"/>
        <v>PUEDE RECUPERAR INTEGRADOR PARA PROMOCION</v>
      </c>
      <c r="K82" s="11"/>
      <c r="L82" s="24">
        <f t="shared" si="17"/>
        <v>4</v>
      </c>
      <c r="M82" s="13" t="str">
        <f t="shared" si="18"/>
        <v>LIBRE</v>
      </c>
      <c r="O82" s="1">
        <f t="shared" si="19"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4</v>
      </c>
      <c r="U82" t="str">
        <f t="shared" si="25"/>
        <v>PUEDE RECUPERAR INTEGRADOR PARA PROMOCION</v>
      </c>
      <c r="V82" t="str">
        <f t="shared" si="26"/>
        <v>PUEDE RECUPERAR INTEGRADOR PARA PROMOCION</v>
      </c>
    </row>
    <row r="83" spans="1:22" ht="15">
      <c r="A83" s="16" t="s">
        <v>179</v>
      </c>
      <c r="B83" s="16" t="s">
        <v>180</v>
      </c>
      <c r="C83" s="27"/>
      <c r="D83" s="36"/>
      <c r="E83" s="27">
        <v>6</v>
      </c>
      <c r="F83" s="27">
        <v>9</v>
      </c>
      <c r="G83" s="27"/>
      <c r="H83" s="2">
        <f t="shared" si="14"/>
      </c>
      <c r="I83" s="3">
        <f t="shared" si="15"/>
      </c>
      <c r="J83" s="13" t="str">
        <f t="shared" si="16"/>
        <v>PUEDE RECUPERAR INTEGRADOR PARA PROMOCION</v>
      </c>
      <c r="K83" s="11"/>
      <c r="L83" s="24">
        <f t="shared" si="17"/>
        <v>5</v>
      </c>
      <c r="M83" s="13" t="str">
        <f t="shared" si="18"/>
        <v>LIBRE</v>
      </c>
      <c r="O83" s="1">
        <f t="shared" si="19"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5</v>
      </c>
      <c r="U83" t="str">
        <f t="shared" si="25"/>
        <v>PUEDE RECUPERAR INTEGRADOR PARA PROMOCION</v>
      </c>
      <c r="V83" t="str">
        <f t="shared" si="26"/>
        <v>PUEDE RECUPERAR INTEGRADOR PARA PROMOCION</v>
      </c>
    </row>
    <row r="84" spans="1:22" ht="15">
      <c r="A84" s="16" t="s">
        <v>181</v>
      </c>
      <c r="B84" s="16" t="s">
        <v>182</v>
      </c>
      <c r="C84" s="27"/>
      <c r="D84" s="36"/>
      <c r="E84" s="27">
        <v>6</v>
      </c>
      <c r="F84" s="27">
        <v>7</v>
      </c>
      <c r="G84" s="27"/>
      <c r="H84" s="2">
        <f t="shared" si="14"/>
      </c>
      <c r="I84" s="3">
        <f t="shared" si="15"/>
      </c>
      <c r="J84" s="13" t="str">
        <f t="shared" si="16"/>
        <v>PUEDE RECUPERAR INTEGRADOR PARA PROMOCION</v>
      </c>
      <c r="K84" s="11"/>
      <c r="L84" s="24">
        <f t="shared" si="17"/>
        <v>4.333333333333333</v>
      </c>
      <c r="M84" s="13" t="str">
        <f t="shared" si="18"/>
        <v>LIBRE</v>
      </c>
      <c r="O84" s="1">
        <f t="shared" si="19"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4.333333333333333</v>
      </c>
      <c r="U84" t="str">
        <f t="shared" si="25"/>
        <v>PUEDE RECUPERAR INTEGRADOR PARA PROMOCION</v>
      </c>
      <c r="V84" t="str">
        <f t="shared" si="26"/>
        <v>PUEDE RECUPERAR INTEGRADOR PARA PROMOCION</v>
      </c>
    </row>
    <row r="85" spans="1:22" ht="15">
      <c r="A85" s="16" t="s">
        <v>183</v>
      </c>
      <c r="B85" s="16" t="s">
        <v>184</v>
      </c>
      <c r="C85" s="27"/>
      <c r="D85" s="36"/>
      <c r="E85" s="27">
        <v>6</v>
      </c>
      <c r="F85" s="27">
        <v>7</v>
      </c>
      <c r="G85" s="27"/>
      <c r="H85" s="2">
        <f t="shared" si="14"/>
      </c>
      <c r="I85" s="3">
        <f t="shared" si="15"/>
      </c>
      <c r="J85" s="13" t="str">
        <f t="shared" si="16"/>
        <v>PUEDE RECUPERAR INTEGRADOR PARA PROMOCION</v>
      </c>
      <c r="K85" s="11"/>
      <c r="L85" s="24">
        <f t="shared" si="17"/>
        <v>4.333333333333333</v>
      </c>
      <c r="M85" s="13" t="str">
        <f t="shared" si="18"/>
        <v>LIBRE</v>
      </c>
      <c r="O85" s="1">
        <f t="shared" si="19"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4.333333333333333</v>
      </c>
      <c r="U85" t="str">
        <f t="shared" si="25"/>
        <v>PUEDE RECUPERAR INTEGRADOR PARA PROMOCION</v>
      </c>
      <c r="V85" t="str">
        <f t="shared" si="26"/>
        <v>PUEDE RECUPERAR INTEGRADOR PARA PROMOCION</v>
      </c>
    </row>
    <row r="86" spans="1:22" ht="15">
      <c r="A86" s="16" t="s">
        <v>185</v>
      </c>
      <c r="B86" s="16" t="s">
        <v>186</v>
      </c>
      <c r="C86" s="27"/>
      <c r="D86" s="36"/>
      <c r="E86" s="27">
        <v>6</v>
      </c>
      <c r="F86" s="27">
        <v>9</v>
      </c>
      <c r="G86" s="27"/>
      <c r="H86" s="2">
        <f t="shared" si="14"/>
      </c>
      <c r="I86" s="3">
        <f t="shared" si="15"/>
      </c>
      <c r="J86" s="13" t="str">
        <f t="shared" si="16"/>
        <v>PUEDE RECUPERAR INTEGRADOR PARA PROMOCION</v>
      </c>
      <c r="K86" s="11"/>
      <c r="L86" s="24">
        <f t="shared" si="17"/>
        <v>5</v>
      </c>
      <c r="M86" s="13" t="str">
        <f t="shared" si="18"/>
        <v>LIBRE</v>
      </c>
      <c r="O86" s="1">
        <f t="shared" si="19"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5</v>
      </c>
      <c r="U86" t="str">
        <f t="shared" si="25"/>
        <v>PUEDE RECUPERAR INTEGRADOR PARA PROMOCION</v>
      </c>
      <c r="V86" t="str">
        <f t="shared" si="26"/>
        <v>PUEDE RECUPERAR INTEGRADOR PARA PROMOCION</v>
      </c>
    </row>
    <row r="87" spans="1:22" ht="15">
      <c r="A87" s="16" t="s">
        <v>187</v>
      </c>
      <c r="B87" s="16" t="s">
        <v>188</v>
      </c>
      <c r="C87" s="27"/>
      <c r="D87" s="36"/>
      <c r="E87" s="27">
        <v>9</v>
      </c>
      <c r="F87" s="27">
        <v>8</v>
      </c>
      <c r="G87" s="27"/>
      <c r="H87" s="2">
        <f t="shared" si="14"/>
      </c>
      <c r="I87" s="3">
        <f t="shared" si="15"/>
      </c>
      <c r="J87" s="13" t="str">
        <f t="shared" si="16"/>
        <v>PUEDE RECUPERAR INTEGRADOR PARA PROMOCION</v>
      </c>
      <c r="K87" s="11"/>
      <c r="L87" s="24">
        <f t="shared" si="17"/>
        <v>5.666666666666667</v>
      </c>
      <c r="M87" s="13" t="str">
        <f t="shared" si="18"/>
        <v>LIBRE</v>
      </c>
      <c r="O87" s="1">
        <f t="shared" si="19"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5.666666666666667</v>
      </c>
      <c r="U87" t="str">
        <f t="shared" si="25"/>
        <v>PUEDE RECUPERAR INTEGRADOR PARA PROMOCION</v>
      </c>
      <c r="V87" t="str">
        <f t="shared" si="26"/>
        <v>PUEDE RECUPERAR INTEGRADOR PARA PROMOCION</v>
      </c>
    </row>
    <row r="88" spans="1:22" ht="15">
      <c r="A88" s="16" t="s">
        <v>189</v>
      </c>
      <c r="B88" s="16" t="s">
        <v>190</v>
      </c>
      <c r="C88" s="27"/>
      <c r="D88" s="36"/>
      <c r="E88" s="27">
        <v>6</v>
      </c>
      <c r="F88" s="27">
        <v>6</v>
      </c>
      <c r="G88" s="27"/>
      <c r="H88" s="2">
        <f t="shared" si="14"/>
      </c>
      <c r="I88" s="3">
        <f t="shared" si="15"/>
      </c>
      <c r="J88" s="13" t="str">
        <f t="shared" si="16"/>
        <v>PUEDE RECUPERAR INTEGRADOR PARA PROMOCION</v>
      </c>
      <c r="K88" s="11"/>
      <c r="L88" s="24">
        <f t="shared" si="17"/>
        <v>4</v>
      </c>
      <c r="M88" s="13" t="str">
        <f t="shared" si="18"/>
        <v>LIBRE</v>
      </c>
      <c r="O88" s="1">
        <f t="shared" si="19"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4</v>
      </c>
      <c r="U88" t="str">
        <f t="shared" si="25"/>
        <v>PUEDE RECUPERAR INTEGRADOR PARA PROMOCION</v>
      </c>
      <c r="V88" t="str">
        <f t="shared" si="26"/>
        <v>PUEDE RECUPERAR INTEGRADOR PARA PROMOCION</v>
      </c>
    </row>
    <row r="89" spans="1:22" ht="15">
      <c r="A89" s="16" t="s">
        <v>191</v>
      </c>
      <c r="B89" s="16" t="s">
        <v>192</v>
      </c>
      <c r="C89" s="27"/>
      <c r="D89" s="36"/>
      <c r="E89" s="27">
        <v>6</v>
      </c>
      <c r="F89" s="27">
        <v>8</v>
      </c>
      <c r="G89" s="27"/>
      <c r="H89" s="2">
        <f t="shared" si="14"/>
      </c>
      <c r="I89" s="3">
        <f t="shared" si="15"/>
      </c>
      <c r="J89" s="13" t="str">
        <f t="shared" si="16"/>
        <v>PUEDE RECUPERAR INTEGRADOR PARA PROMOCION</v>
      </c>
      <c r="K89" s="11"/>
      <c r="L89" s="24">
        <f t="shared" si="17"/>
        <v>4.666666666666667</v>
      </c>
      <c r="M89" s="13" t="str">
        <f t="shared" si="18"/>
        <v>LIBRE</v>
      </c>
      <c r="O89" s="1">
        <f t="shared" si="19"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4.666666666666667</v>
      </c>
      <c r="U89" t="str">
        <f t="shared" si="25"/>
        <v>PUEDE RECUPERAR INTEGRADOR PARA PROMOCION</v>
      </c>
      <c r="V89" t="str">
        <f t="shared" si="26"/>
        <v>PUEDE RECUPERAR INTEGRADOR PARA PROMOCION</v>
      </c>
    </row>
    <row r="90" spans="1:22" ht="15">
      <c r="A90" s="16" t="s">
        <v>193</v>
      </c>
      <c r="B90" s="16" t="s">
        <v>194</v>
      </c>
      <c r="C90" s="27"/>
      <c r="D90" s="36"/>
      <c r="E90" s="27">
        <v>6</v>
      </c>
      <c r="F90" s="27">
        <v>7</v>
      </c>
      <c r="G90" s="27"/>
      <c r="H90" s="2">
        <f t="shared" si="14"/>
      </c>
      <c r="I90" s="3">
        <f t="shared" si="15"/>
      </c>
      <c r="J90" s="13" t="str">
        <f t="shared" si="16"/>
        <v>PUEDE RECUPERAR INTEGRADOR PARA PROMOCION</v>
      </c>
      <c r="K90" s="11"/>
      <c r="L90" s="24">
        <f t="shared" si="17"/>
        <v>4.333333333333333</v>
      </c>
      <c r="M90" s="13" t="str">
        <f t="shared" si="18"/>
        <v>LIBRE</v>
      </c>
      <c r="O90" s="1">
        <f t="shared" si="19"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4.333333333333333</v>
      </c>
      <c r="U90" t="str">
        <f t="shared" si="25"/>
        <v>PUEDE RECUPERAR INTEGRADOR PARA PROMOCION</v>
      </c>
      <c r="V90" t="str">
        <f t="shared" si="26"/>
        <v>PUEDE RECUPERAR INTEGRADOR PARA PROMOCION</v>
      </c>
    </row>
    <row r="91" spans="1:22" ht="15">
      <c r="A91" s="16" t="s">
        <v>195</v>
      </c>
      <c r="B91" s="16" t="s">
        <v>196</v>
      </c>
      <c r="C91" s="27"/>
      <c r="D91" s="36"/>
      <c r="E91" s="27">
        <v>8</v>
      </c>
      <c r="F91" s="27">
        <v>8</v>
      </c>
      <c r="G91" s="27"/>
      <c r="H91" s="2">
        <f t="shared" si="14"/>
      </c>
      <c r="I91" s="3">
        <f t="shared" si="15"/>
      </c>
      <c r="J91" s="13" t="str">
        <f t="shared" si="16"/>
        <v>PUEDE RECUPERAR INTEGRADOR PARA PROMOCION</v>
      </c>
      <c r="K91" s="11"/>
      <c r="L91" s="24">
        <f t="shared" si="17"/>
        <v>5.333333333333333</v>
      </c>
      <c r="M91" s="13" t="str">
        <f t="shared" si="18"/>
        <v>LIBRE</v>
      </c>
      <c r="O91" s="1">
        <f t="shared" si="19"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5.333333333333333</v>
      </c>
      <c r="U91" t="str">
        <f t="shared" si="25"/>
        <v>PUEDE RECUPERAR INTEGRADOR PARA PROMOCION</v>
      </c>
      <c r="V91" t="str">
        <f t="shared" si="26"/>
        <v>PUEDE RECUPERAR INTEGRADOR PARA PROMOCION</v>
      </c>
    </row>
    <row r="92" spans="1:22" ht="15">
      <c r="A92" s="16" t="s">
        <v>197</v>
      </c>
      <c r="B92" s="16" t="s">
        <v>198</v>
      </c>
      <c r="C92" s="27"/>
      <c r="D92" s="36"/>
      <c r="E92" s="27" t="s">
        <v>301</v>
      </c>
      <c r="F92" s="27" t="s">
        <v>301</v>
      </c>
      <c r="G92" s="27"/>
      <c r="H92" s="2">
        <f t="shared" si="14"/>
      </c>
      <c r="I92" s="3">
        <f t="shared" si="15"/>
      </c>
      <c r="J92" s="13" t="str">
        <f t="shared" si="16"/>
        <v>No Recupera</v>
      </c>
      <c r="K92" s="11"/>
      <c r="L92" s="24">
        <f t="shared" si="17"/>
        <v>0</v>
      </c>
      <c r="M92" s="13" t="str">
        <f t="shared" si="18"/>
        <v>LIBRE</v>
      </c>
      <c r="O92" s="1">
        <f t="shared" si="19"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 ht="15">
      <c r="A93" s="16" t="s">
        <v>199</v>
      </c>
      <c r="B93" s="16" t="s">
        <v>200</v>
      </c>
      <c r="C93" s="27"/>
      <c r="D93" s="36"/>
      <c r="E93" s="27">
        <v>8</v>
      </c>
      <c r="F93" s="27">
        <v>6</v>
      </c>
      <c r="G93" s="27"/>
      <c r="H93" s="2">
        <f t="shared" si="14"/>
      </c>
      <c r="I93" s="3">
        <f t="shared" si="15"/>
      </c>
      <c r="J93" s="13" t="str">
        <f t="shared" si="16"/>
        <v>PUEDE RECUPERAR INTEGRADOR PARA PROMOCION</v>
      </c>
      <c r="K93" s="11"/>
      <c r="L93" s="24">
        <f t="shared" si="17"/>
        <v>4.666666666666667</v>
      </c>
      <c r="M93" s="13" t="str">
        <f t="shared" si="18"/>
        <v>LIBRE</v>
      </c>
      <c r="O93" s="1">
        <f t="shared" si="19"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4.666666666666667</v>
      </c>
      <c r="U93" t="str">
        <f t="shared" si="25"/>
        <v>PUEDE RECUPERAR INTEGRADOR PARA PROMOCION</v>
      </c>
      <c r="V93" t="str">
        <f t="shared" si="26"/>
        <v>PUEDE RECUPERAR INTEGRADOR PARA PROMOCION</v>
      </c>
    </row>
    <row r="94" spans="1:22" ht="15">
      <c r="A94" s="16" t="s">
        <v>201</v>
      </c>
      <c r="B94" s="16" t="s">
        <v>202</v>
      </c>
      <c r="C94" s="27"/>
      <c r="D94" s="36"/>
      <c r="E94" s="27" t="s">
        <v>301</v>
      </c>
      <c r="F94" s="27" t="s">
        <v>301</v>
      </c>
      <c r="G94" s="27"/>
      <c r="H94" s="2">
        <f t="shared" si="14"/>
      </c>
      <c r="I94" s="3">
        <f t="shared" si="15"/>
      </c>
      <c r="J94" s="13" t="str">
        <f t="shared" si="16"/>
        <v>No Recupera</v>
      </c>
      <c r="K94" s="11"/>
      <c r="L94" s="24">
        <f t="shared" si="17"/>
        <v>0</v>
      </c>
      <c r="M94" s="13" t="str">
        <f t="shared" si="18"/>
        <v>LIBRE</v>
      </c>
      <c r="O94" s="1">
        <f t="shared" si="19"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 ht="15">
      <c r="A95" s="16" t="s">
        <v>203</v>
      </c>
      <c r="B95" s="16" t="s">
        <v>204</v>
      </c>
      <c r="C95" s="27"/>
      <c r="D95" s="36"/>
      <c r="E95" s="27" t="s">
        <v>301</v>
      </c>
      <c r="F95" s="27" t="s">
        <v>301</v>
      </c>
      <c r="G95" s="27"/>
      <c r="H95" s="2">
        <f t="shared" si="14"/>
      </c>
      <c r="I95" s="3">
        <f t="shared" si="15"/>
      </c>
      <c r="J95" s="13" t="str">
        <f t="shared" si="16"/>
        <v>No Recupera</v>
      </c>
      <c r="K95" s="11"/>
      <c r="L95" s="24">
        <f t="shared" si="17"/>
        <v>0</v>
      </c>
      <c r="M95" s="13" t="str">
        <f t="shared" si="18"/>
        <v>LIBRE</v>
      </c>
      <c r="O95" s="1">
        <f t="shared" si="19"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 ht="15">
      <c r="A96" s="16" t="s">
        <v>205</v>
      </c>
      <c r="B96" s="16" t="s">
        <v>206</v>
      </c>
      <c r="C96" s="27"/>
      <c r="D96" s="36"/>
      <c r="E96" s="27">
        <v>8</v>
      </c>
      <c r="F96" s="27">
        <v>9</v>
      </c>
      <c r="G96" s="27"/>
      <c r="H96" s="2">
        <f t="shared" si="14"/>
      </c>
      <c r="I96" s="3">
        <f t="shared" si="15"/>
      </c>
      <c r="J96" s="13" t="str">
        <f t="shared" si="16"/>
        <v>PUEDE RECUPERAR INTEGRADOR PARA PROMOCION</v>
      </c>
      <c r="K96" s="11"/>
      <c r="L96" s="24">
        <f t="shared" si="17"/>
        <v>5.666666666666667</v>
      </c>
      <c r="M96" s="13" t="str">
        <f t="shared" si="18"/>
        <v>LIBRE</v>
      </c>
      <c r="O96" s="1">
        <f t="shared" si="19"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5.666666666666667</v>
      </c>
      <c r="U96" t="str">
        <f t="shared" si="25"/>
        <v>PUEDE RECUPERAR INTEGRADOR PARA PROMOCION</v>
      </c>
      <c r="V96" t="str">
        <f t="shared" si="26"/>
        <v>PUEDE RECUPERAR INTEGRADOR PARA PROMOCION</v>
      </c>
    </row>
    <row r="97" spans="1:22" ht="15">
      <c r="A97" s="16" t="s">
        <v>207</v>
      </c>
      <c r="B97" s="16" t="s">
        <v>208</v>
      </c>
      <c r="C97" s="27"/>
      <c r="D97" s="36"/>
      <c r="E97" s="27" t="s">
        <v>301</v>
      </c>
      <c r="F97" s="27" t="s">
        <v>301</v>
      </c>
      <c r="G97" s="27"/>
      <c r="H97" s="2">
        <f t="shared" si="14"/>
      </c>
      <c r="I97" s="3">
        <f t="shared" si="15"/>
      </c>
      <c r="J97" s="13" t="str">
        <f t="shared" si="16"/>
        <v>No Recupera</v>
      </c>
      <c r="K97" s="11"/>
      <c r="L97" s="24">
        <f t="shared" si="17"/>
        <v>0</v>
      </c>
      <c r="M97" s="13" t="str">
        <f t="shared" si="18"/>
        <v>LIBRE</v>
      </c>
      <c r="O97" s="1">
        <f t="shared" si="19"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 ht="15">
      <c r="A98" s="16" t="s">
        <v>209</v>
      </c>
      <c r="B98" s="16" t="s">
        <v>210</v>
      </c>
      <c r="C98" s="27"/>
      <c r="D98" s="36"/>
      <c r="E98" s="27">
        <v>9</v>
      </c>
      <c r="F98" s="27">
        <v>9</v>
      </c>
      <c r="G98" s="27"/>
      <c r="H98" s="2">
        <f t="shared" si="14"/>
      </c>
      <c r="I98" s="3">
        <f t="shared" si="15"/>
      </c>
      <c r="J98" s="13" t="str">
        <f t="shared" si="16"/>
        <v>PUEDE RECUPERAR INTEGRADOR PARA PROMOCION</v>
      </c>
      <c r="K98" s="11"/>
      <c r="L98" s="24">
        <f t="shared" si="17"/>
        <v>6</v>
      </c>
      <c r="M98" s="13" t="str">
        <f t="shared" si="18"/>
        <v>REGULAR</v>
      </c>
      <c r="O98" s="1">
        <f t="shared" si="19"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6</v>
      </c>
      <c r="U98" t="str">
        <f t="shared" si="25"/>
        <v>PUEDE RECUPERAR INTEGRADOR PARA PROMOCION</v>
      </c>
      <c r="V98" t="str">
        <f t="shared" si="26"/>
        <v>PUEDE RECUPERAR INTEGRADOR PARA PROMOCION</v>
      </c>
    </row>
    <row r="99" spans="1:22" ht="15">
      <c r="A99" s="16" t="s">
        <v>211</v>
      </c>
      <c r="B99" s="16" t="s">
        <v>212</v>
      </c>
      <c r="C99" s="27"/>
      <c r="D99" s="36"/>
      <c r="E99" s="27" t="s">
        <v>301</v>
      </c>
      <c r="F99" s="27" t="s">
        <v>301</v>
      </c>
      <c r="G99" s="27"/>
      <c r="H99" s="2">
        <f t="shared" si="14"/>
      </c>
      <c r="I99" s="3">
        <f t="shared" si="15"/>
      </c>
      <c r="J99" s="13" t="str">
        <f t="shared" si="16"/>
        <v>No Recupera</v>
      </c>
      <c r="K99" s="11"/>
      <c r="L99" s="24">
        <f t="shared" si="17"/>
        <v>0</v>
      </c>
      <c r="M99" s="13" t="str">
        <f t="shared" si="18"/>
        <v>LIBRE</v>
      </c>
      <c r="O99" s="1">
        <f t="shared" si="19"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 ht="15">
      <c r="A100" s="16" t="s">
        <v>213</v>
      </c>
      <c r="B100" s="16" t="s">
        <v>214</v>
      </c>
      <c r="C100" s="27"/>
      <c r="D100" s="36"/>
      <c r="E100" s="27">
        <v>9</v>
      </c>
      <c r="F100" s="27">
        <v>9</v>
      </c>
      <c r="G100" s="27"/>
      <c r="H100" s="2">
        <f t="shared" si="14"/>
      </c>
      <c r="I100" s="3">
        <f t="shared" si="15"/>
      </c>
      <c r="J100" s="13" t="str">
        <f t="shared" si="16"/>
        <v>PUEDE RECUPERAR INTEGRADOR PARA PROMOCION</v>
      </c>
      <c r="K100" s="11"/>
      <c r="L100" s="24">
        <f t="shared" si="17"/>
        <v>6</v>
      </c>
      <c r="M100" s="13" t="str">
        <f t="shared" si="18"/>
        <v>REGULAR</v>
      </c>
      <c r="O100" s="1">
        <f t="shared" si="19"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6</v>
      </c>
      <c r="U100" t="str">
        <f t="shared" si="25"/>
        <v>PUEDE RECUPERAR INTEGRADOR PARA PROMOCION</v>
      </c>
      <c r="V100" t="str">
        <f t="shared" si="26"/>
        <v>PUEDE RECUPERAR INTEGRADOR PARA PROMOCION</v>
      </c>
    </row>
    <row r="101" spans="1:22" ht="15">
      <c r="A101" s="16" t="s">
        <v>215</v>
      </c>
      <c r="B101" s="16" t="s">
        <v>216</v>
      </c>
      <c r="C101" s="27"/>
      <c r="D101" s="36"/>
      <c r="E101" s="27">
        <v>6</v>
      </c>
      <c r="F101" s="27">
        <v>6</v>
      </c>
      <c r="G101" s="27"/>
      <c r="H101" s="2">
        <f t="shared" si="14"/>
      </c>
      <c r="I101" s="3">
        <f t="shared" si="15"/>
      </c>
      <c r="J101" s="13" t="str">
        <f t="shared" si="16"/>
        <v>PUEDE RECUPERAR INTEGRADOR PARA PROMOCION</v>
      </c>
      <c r="K101" s="11"/>
      <c r="L101" s="24">
        <f t="shared" si="17"/>
        <v>4</v>
      </c>
      <c r="M101" s="13" t="str">
        <f t="shared" si="18"/>
        <v>LIBRE</v>
      </c>
      <c r="O101" s="1">
        <f t="shared" si="19"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4</v>
      </c>
      <c r="U101" t="str">
        <f t="shared" si="25"/>
        <v>PUEDE RECUPERAR INTEGRADOR PARA PROMOCION</v>
      </c>
      <c r="V101" t="str">
        <f t="shared" si="26"/>
        <v>PUEDE RECUPERAR INTEGRADOR PARA PROMOCION</v>
      </c>
    </row>
    <row r="102" spans="1:22" ht="15">
      <c r="A102" s="16" t="s">
        <v>217</v>
      </c>
      <c r="B102" s="16" t="s">
        <v>218</v>
      </c>
      <c r="C102" s="27"/>
      <c r="D102" s="36"/>
      <c r="E102" s="27">
        <v>9</v>
      </c>
      <c r="F102" s="27">
        <v>7</v>
      </c>
      <c r="G102" s="27"/>
      <c r="H102" s="2">
        <f t="shared" si="14"/>
      </c>
      <c r="I102" s="3">
        <f t="shared" si="15"/>
      </c>
      <c r="J102" s="13" t="str">
        <f t="shared" si="16"/>
        <v>PUEDE RECUPERAR INTEGRADOR PARA PROMOCION</v>
      </c>
      <c r="K102" s="11"/>
      <c r="L102" s="24">
        <f t="shared" si="17"/>
        <v>5.333333333333333</v>
      </c>
      <c r="M102" s="13" t="str">
        <f t="shared" si="18"/>
        <v>LIBRE</v>
      </c>
      <c r="O102" s="1">
        <f t="shared" si="19"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5.333333333333333</v>
      </c>
      <c r="U102" t="str">
        <f t="shared" si="25"/>
        <v>PUEDE RECUPERAR INTEGRADOR PARA PROMOCION</v>
      </c>
      <c r="V102" t="str">
        <f t="shared" si="26"/>
        <v>PUEDE RECUPERAR INTEGRADOR PARA PROMOCION</v>
      </c>
    </row>
    <row r="103" spans="1:22" ht="15">
      <c r="A103" s="16" t="s">
        <v>219</v>
      </c>
      <c r="B103" s="16" t="s">
        <v>220</v>
      </c>
      <c r="C103" s="27"/>
      <c r="D103" s="36"/>
      <c r="E103" s="27" t="s">
        <v>301</v>
      </c>
      <c r="F103" s="27" t="s">
        <v>301</v>
      </c>
      <c r="G103" s="27"/>
      <c r="H103" s="2">
        <f t="shared" si="14"/>
      </c>
      <c r="I103" s="3">
        <f t="shared" si="15"/>
      </c>
      <c r="J103" s="13" t="str">
        <f t="shared" si="16"/>
        <v>No Recupera</v>
      </c>
      <c r="K103" s="11"/>
      <c r="L103" s="24">
        <f t="shared" si="17"/>
        <v>0</v>
      </c>
      <c r="M103" s="13" t="str">
        <f t="shared" si="18"/>
        <v>LIBRE</v>
      </c>
      <c r="O103" s="1">
        <f t="shared" si="19"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 ht="15">
      <c r="A104" s="16" t="s">
        <v>221</v>
      </c>
      <c r="B104" s="16" t="s">
        <v>222</v>
      </c>
      <c r="C104" s="27"/>
      <c r="D104" s="36"/>
      <c r="E104" s="27">
        <v>9</v>
      </c>
      <c r="F104" s="27">
        <v>10</v>
      </c>
      <c r="G104" s="27"/>
      <c r="H104" s="2">
        <f t="shared" si="14"/>
      </c>
      <c r="I104" s="3">
        <f t="shared" si="15"/>
      </c>
      <c r="J104" s="13" t="str">
        <f t="shared" si="16"/>
        <v>PUEDE RECUPERAR INTEGRADOR PARA PROMOCION</v>
      </c>
      <c r="K104" s="11"/>
      <c r="L104" s="24">
        <f t="shared" si="17"/>
        <v>6.333333333333333</v>
      </c>
      <c r="M104" s="13" t="str">
        <f t="shared" si="18"/>
        <v>REGULAR</v>
      </c>
      <c r="O104" s="1">
        <f t="shared" si="19"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6.333333333333333</v>
      </c>
      <c r="U104" t="str">
        <f t="shared" si="25"/>
        <v>PUEDE RECUPERAR INTEGRADOR PARA PROMOCION</v>
      </c>
      <c r="V104" t="str">
        <f t="shared" si="26"/>
        <v>PUEDE RECUPERAR INTEGRADOR PARA PROMOCION</v>
      </c>
    </row>
    <row r="105" spans="1:22" ht="15">
      <c r="A105" s="16" t="s">
        <v>223</v>
      </c>
      <c r="B105" s="16" t="s">
        <v>224</v>
      </c>
      <c r="C105" s="27"/>
      <c r="D105" s="36"/>
      <c r="E105" s="27">
        <v>7</v>
      </c>
      <c r="F105" s="27">
        <v>9</v>
      </c>
      <c r="G105" s="27"/>
      <c r="H105" s="2">
        <f t="shared" si="14"/>
      </c>
      <c r="I105" s="3">
        <f t="shared" si="15"/>
      </c>
      <c r="J105" s="13" t="str">
        <f t="shared" si="16"/>
        <v>PUEDE RECUPERAR INTEGRADOR PARA PROMOCION</v>
      </c>
      <c r="K105" s="11"/>
      <c r="L105" s="24">
        <f t="shared" si="17"/>
        <v>5.333333333333333</v>
      </c>
      <c r="M105" s="13" t="str">
        <f t="shared" si="18"/>
        <v>LIBRE</v>
      </c>
      <c r="O105" s="1">
        <f t="shared" si="19"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5.333333333333333</v>
      </c>
      <c r="U105" t="str">
        <f t="shared" si="25"/>
        <v>PUEDE RECUPERAR INTEGRADOR PARA PROMOCION</v>
      </c>
      <c r="V105" t="str">
        <f t="shared" si="26"/>
        <v>PUEDE RECUPERAR INTEGRADOR PARA PROMOCION</v>
      </c>
    </row>
    <row r="106" spans="1:22" ht="15">
      <c r="A106" s="16" t="s">
        <v>225</v>
      </c>
      <c r="B106" s="16" t="s">
        <v>226</v>
      </c>
      <c r="C106" s="27"/>
      <c r="D106" s="36"/>
      <c r="E106" s="27">
        <v>7</v>
      </c>
      <c r="F106" s="27">
        <v>8</v>
      </c>
      <c r="G106" s="27"/>
      <c r="H106" s="2">
        <f t="shared" si="14"/>
      </c>
      <c r="I106" s="3">
        <f t="shared" si="15"/>
      </c>
      <c r="J106" s="13" t="str">
        <f t="shared" si="16"/>
        <v>PUEDE RECUPERAR INTEGRADOR PARA PROMOCION</v>
      </c>
      <c r="K106" s="11"/>
      <c r="L106" s="24">
        <f t="shared" si="17"/>
        <v>5</v>
      </c>
      <c r="M106" s="13" t="str">
        <f t="shared" si="18"/>
        <v>LIBRE</v>
      </c>
      <c r="O106" s="1">
        <f t="shared" si="19"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5</v>
      </c>
      <c r="U106" t="str">
        <f t="shared" si="25"/>
        <v>PUEDE RECUPERAR INTEGRADOR PARA PROMOCION</v>
      </c>
      <c r="V106" t="str">
        <f t="shared" si="26"/>
        <v>PUEDE RECUPERAR INTEGRADOR PARA PROMOCION</v>
      </c>
    </row>
    <row r="107" spans="1:22" ht="15">
      <c r="A107" s="16" t="s">
        <v>227</v>
      </c>
      <c r="B107" s="16" t="s">
        <v>228</v>
      </c>
      <c r="C107" s="27"/>
      <c r="D107" s="36"/>
      <c r="E107" s="27">
        <v>7</v>
      </c>
      <c r="F107" s="27">
        <v>8</v>
      </c>
      <c r="G107" s="27"/>
      <c r="H107" s="2">
        <f t="shared" si="14"/>
      </c>
      <c r="I107" s="3">
        <f t="shared" si="15"/>
      </c>
      <c r="J107" s="13" t="str">
        <f t="shared" si="16"/>
        <v>PUEDE RECUPERAR INTEGRADOR PARA PROMOCION</v>
      </c>
      <c r="K107" s="11"/>
      <c r="L107" s="24">
        <f t="shared" si="17"/>
        <v>5</v>
      </c>
      <c r="M107" s="13" t="str">
        <f t="shared" si="18"/>
        <v>LIBRE</v>
      </c>
      <c r="O107" s="1">
        <f t="shared" si="19"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5</v>
      </c>
      <c r="U107" t="str">
        <f t="shared" si="25"/>
        <v>PUEDE RECUPERAR INTEGRADOR PARA PROMOCION</v>
      </c>
      <c r="V107" t="str">
        <f t="shared" si="26"/>
        <v>PUEDE RECUPERAR INTEGRADOR PARA PROMOCION</v>
      </c>
    </row>
    <row r="108" spans="1:22" ht="15">
      <c r="A108" s="16" t="s">
        <v>229</v>
      </c>
      <c r="B108" s="16" t="s">
        <v>230</v>
      </c>
      <c r="C108" s="27"/>
      <c r="D108" s="36"/>
      <c r="E108" s="27">
        <v>9</v>
      </c>
      <c r="F108" s="27">
        <v>9</v>
      </c>
      <c r="G108" s="27"/>
      <c r="H108" s="2">
        <f t="shared" si="14"/>
      </c>
      <c r="I108" s="3">
        <f t="shared" si="15"/>
      </c>
      <c r="J108" s="13" t="str">
        <f t="shared" si="16"/>
        <v>PUEDE RECUPERAR INTEGRADOR PARA PROMOCION</v>
      </c>
      <c r="K108" s="11"/>
      <c r="L108" s="24">
        <f t="shared" si="17"/>
        <v>6</v>
      </c>
      <c r="M108" s="13" t="str">
        <f t="shared" si="18"/>
        <v>REGULAR</v>
      </c>
      <c r="O108" s="1">
        <f t="shared" si="19"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6</v>
      </c>
      <c r="U108" t="str">
        <f t="shared" si="25"/>
        <v>PUEDE RECUPERAR INTEGRADOR PARA PROMOCION</v>
      </c>
      <c r="V108" t="str">
        <f t="shared" si="26"/>
        <v>PUEDE RECUPERAR INTEGRADOR PARA PROMOCION</v>
      </c>
    </row>
    <row r="109" spans="1:22" ht="15">
      <c r="A109" s="16" t="s">
        <v>231</v>
      </c>
      <c r="B109" s="16" t="s">
        <v>232</v>
      </c>
      <c r="C109" s="27"/>
      <c r="D109" s="36"/>
      <c r="E109" s="27">
        <v>7</v>
      </c>
      <c r="F109" s="27">
        <v>4</v>
      </c>
      <c r="G109" s="27"/>
      <c r="H109" s="2">
        <f t="shared" si="14"/>
      </c>
      <c r="I109" s="3">
        <f t="shared" si="15"/>
      </c>
      <c r="J109" s="13" t="str">
        <f t="shared" si="16"/>
        <v>No Recupera</v>
      </c>
      <c r="K109" s="11"/>
      <c r="L109" s="24">
        <f t="shared" si="17"/>
        <v>3.6666666666666665</v>
      </c>
      <c r="M109" s="13" t="str">
        <f t="shared" si="18"/>
        <v>LIBRE</v>
      </c>
      <c r="O109" s="1">
        <f t="shared" si="19"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3.6666666666666665</v>
      </c>
      <c r="U109" t="str">
        <f t="shared" si="25"/>
        <v>No Recupera</v>
      </c>
      <c r="V109" t="str">
        <f t="shared" si="26"/>
        <v>No Recupera</v>
      </c>
    </row>
    <row r="110" spans="1:22" ht="15">
      <c r="A110" s="16" t="s">
        <v>233</v>
      </c>
      <c r="B110" s="16" t="s">
        <v>234</v>
      </c>
      <c r="C110" s="27"/>
      <c r="D110" s="36"/>
      <c r="E110" s="28">
        <v>6</v>
      </c>
      <c r="F110" s="27">
        <v>6</v>
      </c>
      <c r="G110" s="27"/>
      <c r="H110" s="2">
        <f t="shared" si="14"/>
      </c>
      <c r="I110" s="3">
        <f t="shared" si="15"/>
      </c>
      <c r="J110" s="13" t="str">
        <f t="shared" si="16"/>
        <v>PUEDE RECUPERAR INTEGRADOR PARA PROMOCION</v>
      </c>
      <c r="K110" s="11"/>
      <c r="L110" s="24">
        <f t="shared" si="17"/>
        <v>4</v>
      </c>
      <c r="M110" s="13" t="str">
        <f t="shared" si="18"/>
        <v>LIBRE</v>
      </c>
      <c r="O110" s="1">
        <f t="shared" si="19"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4</v>
      </c>
      <c r="U110" t="str">
        <f t="shared" si="25"/>
        <v>PUEDE RECUPERAR INTEGRADOR PARA PROMOCION</v>
      </c>
      <c r="V110" t="str">
        <f t="shared" si="26"/>
        <v>PUEDE RECUPERAR INTEGRADOR PARA PROMOCION</v>
      </c>
    </row>
    <row r="111" spans="1:22" ht="15">
      <c r="A111" s="16" t="s">
        <v>235</v>
      </c>
      <c r="B111" s="16" t="s">
        <v>236</v>
      </c>
      <c r="C111" s="27"/>
      <c r="D111" s="36"/>
      <c r="E111" s="27">
        <v>7</v>
      </c>
      <c r="F111" s="27">
        <v>8</v>
      </c>
      <c r="G111" s="27"/>
      <c r="H111" s="2">
        <f t="shared" si="14"/>
      </c>
      <c r="I111" s="3">
        <f t="shared" si="15"/>
      </c>
      <c r="J111" s="13" t="str">
        <f t="shared" si="16"/>
        <v>PUEDE RECUPERAR INTEGRADOR PARA PROMOCION</v>
      </c>
      <c r="K111" s="11"/>
      <c r="L111" s="24">
        <f t="shared" si="17"/>
        <v>5</v>
      </c>
      <c r="M111" s="13" t="str">
        <f t="shared" si="18"/>
        <v>LIBRE</v>
      </c>
      <c r="O111" s="1">
        <f t="shared" si="19"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5</v>
      </c>
      <c r="U111" t="str">
        <f t="shared" si="25"/>
        <v>PUEDE RECUPERAR INTEGRADOR PARA PROMOCION</v>
      </c>
      <c r="V111" t="str">
        <f t="shared" si="26"/>
        <v>PUEDE RECUPERAR INTEGRADOR PARA PROMOCION</v>
      </c>
    </row>
    <row r="112" spans="1:22" ht="15">
      <c r="A112" s="16" t="s">
        <v>237</v>
      </c>
      <c r="B112" s="16" t="s">
        <v>238</v>
      </c>
      <c r="C112" s="27"/>
      <c r="D112" s="36"/>
      <c r="E112" s="27">
        <v>8</v>
      </c>
      <c r="F112" s="27">
        <v>8</v>
      </c>
      <c r="G112" s="27"/>
      <c r="H112" s="2">
        <f t="shared" si="14"/>
      </c>
      <c r="I112" s="3">
        <f t="shared" si="15"/>
      </c>
      <c r="J112" s="13" t="str">
        <f t="shared" si="16"/>
        <v>PUEDE RECUPERAR INTEGRADOR PARA PROMOCION</v>
      </c>
      <c r="K112" s="11"/>
      <c r="L112" s="24">
        <f t="shared" si="17"/>
        <v>5.333333333333333</v>
      </c>
      <c r="M112" s="13" t="str">
        <f t="shared" si="18"/>
        <v>LIBRE</v>
      </c>
      <c r="O112" s="1">
        <f t="shared" si="19"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5.333333333333333</v>
      </c>
      <c r="U112" t="str">
        <f t="shared" si="25"/>
        <v>PUEDE RECUPERAR INTEGRADOR PARA PROMOCION</v>
      </c>
      <c r="V112" t="str">
        <f t="shared" si="26"/>
        <v>PUEDE RECUPERAR INTEGRADOR PARA PROMOCION</v>
      </c>
    </row>
    <row r="113" spans="1:22" ht="15">
      <c r="A113" s="16" t="s">
        <v>239</v>
      </c>
      <c r="B113" s="16" t="s">
        <v>240</v>
      </c>
      <c r="C113" s="27"/>
      <c r="D113" s="36"/>
      <c r="E113" s="27" t="s">
        <v>301</v>
      </c>
      <c r="F113" s="27" t="s">
        <v>301</v>
      </c>
      <c r="G113" s="27"/>
      <c r="H113" s="2">
        <f t="shared" si="14"/>
      </c>
      <c r="I113" s="3">
        <f t="shared" si="15"/>
      </c>
      <c r="J113" s="13" t="str">
        <f t="shared" si="16"/>
        <v>No Recupera</v>
      </c>
      <c r="K113" s="11"/>
      <c r="L113" s="24">
        <f t="shared" si="17"/>
        <v>0</v>
      </c>
      <c r="M113" s="13" t="str">
        <f t="shared" si="18"/>
        <v>LIBRE</v>
      </c>
      <c r="O113" s="1">
        <f t="shared" si="19"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 ht="15">
      <c r="A114" s="16" t="s">
        <v>241</v>
      </c>
      <c r="B114" s="16" t="s">
        <v>242</v>
      </c>
      <c r="C114" s="27"/>
      <c r="D114" s="36"/>
      <c r="E114" s="27">
        <v>9</v>
      </c>
      <c r="F114" s="27">
        <v>7</v>
      </c>
      <c r="G114" s="27"/>
      <c r="H114" s="2">
        <f t="shared" si="14"/>
      </c>
      <c r="I114" s="3">
        <f t="shared" si="15"/>
      </c>
      <c r="J114" s="13" t="str">
        <f t="shared" si="16"/>
        <v>PUEDE RECUPERAR INTEGRADOR PARA PROMOCION</v>
      </c>
      <c r="K114" s="11"/>
      <c r="L114" s="24">
        <f t="shared" si="17"/>
        <v>5.333333333333333</v>
      </c>
      <c r="M114" s="13" t="str">
        <f t="shared" si="18"/>
        <v>LIBRE</v>
      </c>
      <c r="O114" s="1">
        <f t="shared" si="19"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5.333333333333333</v>
      </c>
      <c r="U114" t="str">
        <f t="shared" si="25"/>
        <v>PUEDE RECUPERAR INTEGRADOR PARA PROMOCION</v>
      </c>
      <c r="V114" t="str">
        <f t="shared" si="26"/>
        <v>PUEDE RECUPERAR INTEGRADOR PARA PROMOCION</v>
      </c>
    </row>
    <row r="115" spans="1:22" ht="15">
      <c r="A115" s="16" t="s">
        <v>243</v>
      </c>
      <c r="B115" s="16" t="s">
        <v>244</v>
      </c>
      <c r="C115" s="27"/>
      <c r="D115" s="36"/>
      <c r="E115" s="27">
        <v>7</v>
      </c>
      <c r="F115" s="27">
        <v>8</v>
      </c>
      <c r="G115" s="27"/>
      <c r="H115" s="2">
        <f t="shared" si="14"/>
      </c>
      <c r="I115" s="3">
        <f t="shared" si="15"/>
      </c>
      <c r="J115" s="13" t="str">
        <f t="shared" si="16"/>
        <v>PUEDE RECUPERAR INTEGRADOR PARA PROMOCION</v>
      </c>
      <c r="K115" s="11"/>
      <c r="L115" s="24">
        <f t="shared" si="17"/>
        <v>5</v>
      </c>
      <c r="M115" s="13" t="str">
        <f t="shared" si="18"/>
        <v>LIBRE</v>
      </c>
      <c r="O115" s="1">
        <f t="shared" si="19"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5</v>
      </c>
      <c r="U115" t="str">
        <f t="shared" si="25"/>
        <v>PUEDE RECUPERAR INTEGRADOR PARA PROMOCION</v>
      </c>
      <c r="V115" t="str">
        <f t="shared" si="26"/>
        <v>PUEDE RECUPERAR INTEGRADOR PARA PROMOCION</v>
      </c>
    </row>
    <row r="116" spans="1:22" ht="15">
      <c r="A116" s="16" t="s">
        <v>245</v>
      </c>
      <c r="B116" s="16" t="s">
        <v>246</v>
      </c>
      <c r="C116" s="27"/>
      <c r="D116" s="36"/>
      <c r="E116" s="27">
        <v>6</v>
      </c>
      <c r="F116" s="27">
        <v>6</v>
      </c>
      <c r="G116" s="27"/>
      <c r="H116" s="2">
        <f t="shared" si="14"/>
      </c>
      <c r="I116" s="3">
        <f t="shared" si="15"/>
      </c>
      <c r="J116" s="13" t="str">
        <f t="shared" si="16"/>
        <v>PUEDE RECUPERAR INTEGRADOR PARA PROMOCION</v>
      </c>
      <c r="K116" s="11"/>
      <c r="L116" s="24">
        <f t="shared" si="17"/>
        <v>4</v>
      </c>
      <c r="M116" s="13" t="str">
        <f t="shared" si="18"/>
        <v>LIBRE</v>
      </c>
      <c r="O116" s="1">
        <f t="shared" si="19"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4</v>
      </c>
      <c r="U116" t="str">
        <f t="shared" si="25"/>
        <v>PUEDE RECUPERAR INTEGRADOR PARA PROMOCION</v>
      </c>
      <c r="V116" t="str">
        <f t="shared" si="26"/>
        <v>PUEDE RECUPERAR INTEGRADOR PARA PROMOCION</v>
      </c>
    </row>
    <row r="117" spans="1:22" ht="15">
      <c r="A117" s="16" t="s">
        <v>247</v>
      </c>
      <c r="B117" s="16" t="s">
        <v>248</v>
      </c>
      <c r="C117" s="27"/>
      <c r="D117" s="36"/>
      <c r="E117" s="27">
        <v>8</v>
      </c>
      <c r="F117" s="27">
        <v>9</v>
      </c>
      <c r="G117" s="27"/>
      <c r="H117" s="2">
        <f t="shared" si="14"/>
      </c>
      <c r="I117" s="3">
        <f t="shared" si="15"/>
      </c>
      <c r="J117" s="13" t="str">
        <f t="shared" si="16"/>
        <v>PUEDE RECUPERAR INTEGRADOR PARA PROMOCION</v>
      </c>
      <c r="K117" s="11"/>
      <c r="L117" s="24">
        <f t="shared" si="17"/>
        <v>5.666666666666667</v>
      </c>
      <c r="M117" s="13" t="str">
        <f t="shared" si="18"/>
        <v>LIBRE</v>
      </c>
      <c r="O117" s="1">
        <f t="shared" si="19"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5.666666666666667</v>
      </c>
      <c r="U117" t="str">
        <f t="shared" si="25"/>
        <v>PUEDE RECUPERAR INTEGRADOR PARA PROMOCION</v>
      </c>
      <c r="V117" t="str">
        <f t="shared" si="26"/>
        <v>PUEDE RECUPERAR INTEGRADOR PARA PROMOCION</v>
      </c>
    </row>
    <row r="118" spans="1:22" ht="15">
      <c r="A118" s="16" t="s">
        <v>249</v>
      </c>
      <c r="B118" s="16" t="s">
        <v>250</v>
      </c>
      <c r="C118" s="27"/>
      <c r="D118" s="36"/>
      <c r="E118" s="27">
        <v>8</v>
      </c>
      <c r="F118" s="27">
        <v>9</v>
      </c>
      <c r="G118" s="27"/>
      <c r="H118" s="2">
        <f t="shared" si="14"/>
      </c>
      <c r="I118" s="3">
        <f t="shared" si="15"/>
      </c>
      <c r="J118" s="13" t="str">
        <f t="shared" si="16"/>
        <v>PUEDE RECUPERAR INTEGRADOR PARA PROMOCION</v>
      </c>
      <c r="K118" s="11"/>
      <c r="L118" s="24">
        <f t="shared" si="17"/>
        <v>5.666666666666667</v>
      </c>
      <c r="M118" s="13" t="str">
        <f t="shared" si="18"/>
        <v>LIBRE</v>
      </c>
      <c r="O118" s="1">
        <f t="shared" si="19"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5.666666666666667</v>
      </c>
      <c r="U118" t="str">
        <f t="shared" si="25"/>
        <v>PUEDE RECUPERAR INTEGRADOR PARA PROMOCION</v>
      </c>
      <c r="V118" t="str">
        <f t="shared" si="26"/>
        <v>PUEDE RECUPERAR INTEGRADOR PARA PROMOCION</v>
      </c>
    </row>
    <row r="119" spans="1:22" ht="15">
      <c r="A119" s="16" t="s">
        <v>251</v>
      </c>
      <c r="B119" s="16" t="s">
        <v>252</v>
      </c>
      <c r="C119" s="27"/>
      <c r="D119" s="36"/>
      <c r="E119" s="27">
        <v>8</v>
      </c>
      <c r="F119" s="27">
        <v>8</v>
      </c>
      <c r="G119" s="27"/>
      <c r="H119" s="2">
        <f t="shared" si="14"/>
      </c>
      <c r="I119" s="3">
        <f t="shared" si="15"/>
      </c>
      <c r="J119" s="13" t="str">
        <f t="shared" si="16"/>
        <v>PUEDE RECUPERAR INTEGRADOR PARA PROMOCION</v>
      </c>
      <c r="K119" s="11"/>
      <c r="L119" s="24">
        <f t="shared" si="17"/>
        <v>5.333333333333333</v>
      </c>
      <c r="M119" s="13" t="str">
        <f t="shared" si="18"/>
        <v>LIBRE</v>
      </c>
      <c r="O119" s="1">
        <f t="shared" si="19"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5.333333333333333</v>
      </c>
      <c r="U119" t="str">
        <f t="shared" si="25"/>
        <v>PUEDE RECUPERAR INTEGRADOR PARA PROMOCION</v>
      </c>
      <c r="V119" t="str">
        <f t="shared" si="26"/>
        <v>PUEDE RECUPERAR INTEGRADOR PARA PROMOCION</v>
      </c>
    </row>
    <row r="120" spans="1:22" ht="15">
      <c r="A120" s="16" t="s">
        <v>253</v>
      </c>
      <c r="B120" s="16" t="s">
        <v>254</v>
      </c>
      <c r="C120" s="27"/>
      <c r="D120" s="36"/>
      <c r="E120" s="27">
        <v>6</v>
      </c>
      <c r="F120" s="27">
        <v>8</v>
      </c>
      <c r="G120" s="27"/>
      <c r="H120" s="2">
        <f t="shared" si="14"/>
      </c>
      <c r="I120" s="3">
        <f t="shared" si="15"/>
      </c>
      <c r="J120" s="13" t="str">
        <f t="shared" si="16"/>
        <v>PUEDE RECUPERAR INTEGRADOR PARA PROMOCION</v>
      </c>
      <c r="K120" s="11"/>
      <c r="L120" s="24">
        <f t="shared" si="17"/>
        <v>4.666666666666667</v>
      </c>
      <c r="M120" s="13" t="str">
        <f t="shared" si="18"/>
        <v>LIBRE</v>
      </c>
      <c r="O120" s="1">
        <f t="shared" si="19"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4.666666666666667</v>
      </c>
      <c r="U120" t="str">
        <f t="shared" si="25"/>
        <v>PUEDE RECUPERAR INTEGRADOR PARA PROMOCION</v>
      </c>
      <c r="V120" t="str">
        <f t="shared" si="26"/>
        <v>PUEDE RECUPERAR INTEGRADOR PARA PROMOCION</v>
      </c>
    </row>
    <row r="121" spans="1:22" ht="15">
      <c r="A121" s="16" t="s">
        <v>255</v>
      </c>
      <c r="B121" s="16" t="s">
        <v>256</v>
      </c>
      <c r="C121" s="27"/>
      <c r="D121" s="36"/>
      <c r="E121" s="27">
        <v>8</v>
      </c>
      <c r="F121" s="27">
        <v>9</v>
      </c>
      <c r="G121" s="27"/>
      <c r="H121" s="2">
        <f t="shared" si="14"/>
      </c>
      <c r="I121" s="3">
        <f t="shared" si="15"/>
      </c>
      <c r="J121" s="13" t="str">
        <f t="shared" si="16"/>
        <v>PUEDE RECUPERAR INTEGRADOR PARA PROMOCION</v>
      </c>
      <c r="K121" s="11"/>
      <c r="L121" s="24">
        <f t="shared" si="17"/>
        <v>5.666666666666667</v>
      </c>
      <c r="M121" s="13" t="str">
        <f t="shared" si="18"/>
        <v>LIBRE</v>
      </c>
      <c r="O121" s="1">
        <f t="shared" si="19"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5.666666666666667</v>
      </c>
      <c r="U121" t="str">
        <f t="shared" si="25"/>
        <v>PUEDE RECUPERAR INTEGRADOR PARA PROMOCION</v>
      </c>
      <c r="V121" t="str">
        <f t="shared" si="26"/>
        <v>PUEDE RECUPERAR INTEGRADOR PARA PROMOCION</v>
      </c>
    </row>
    <row r="122" spans="1:22" ht="15">
      <c r="A122" s="16" t="s">
        <v>257</v>
      </c>
      <c r="B122" s="16" t="s">
        <v>258</v>
      </c>
      <c r="C122" s="27"/>
      <c r="D122" s="36"/>
      <c r="E122" s="27">
        <v>7</v>
      </c>
      <c r="F122" s="27">
        <v>7</v>
      </c>
      <c r="G122" s="27"/>
      <c r="H122" s="2">
        <f t="shared" si="14"/>
      </c>
      <c r="I122" s="3">
        <f t="shared" si="15"/>
      </c>
      <c r="J122" s="13" t="str">
        <f t="shared" si="16"/>
        <v>PUEDE RECUPERAR INTEGRADOR PARA PROMOCION</v>
      </c>
      <c r="K122" s="11"/>
      <c r="L122" s="24">
        <f t="shared" si="17"/>
        <v>4.666666666666667</v>
      </c>
      <c r="M122" s="13" t="str">
        <f t="shared" si="18"/>
        <v>LIBRE</v>
      </c>
      <c r="O122" s="1">
        <f t="shared" si="19"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4.666666666666667</v>
      </c>
      <c r="U122" t="str">
        <f t="shared" si="25"/>
        <v>PUEDE RECUPERAR INTEGRADOR PARA PROMOCION</v>
      </c>
      <c r="V122" t="str">
        <f t="shared" si="26"/>
        <v>PUEDE RECUPERAR INTEGRADOR PARA PROMOCION</v>
      </c>
    </row>
    <row r="123" spans="1:22" ht="15">
      <c r="A123" s="16" t="s">
        <v>259</v>
      </c>
      <c r="B123" s="16" t="s">
        <v>260</v>
      </c>
      <c r="C123" s="27"/>
      <c r="D123" s="36"/>
      <c r="E123" s="27">
        <v>8</v>
      </c>
      <c r="F123" s="27">
        <v>8</v>
      </c>
      <c r="G123" s="27"/>
      <c r="H123" s="2">
        <f t="shared" si="14"/>
      </c>
      <c r="I123" s="3">
        <f t="shared" si="15"/>
      </c>
      <c r="J123" s="13" t="str">
        <f t="shared" si="16"/>
        <v>PUEDE RECUPERAR INTEGRADOR PARA PROMOCION</v>
      </c>
      <c r="K123" s="11"/>
      <c r="L123" s="24">
        <f t="shared" si="17"/>
        <v>5.333333333333333</v>
      </c>
      <c r="M123" s="13" t="str">
        <f t="shared" si="18"/>
        <v>LIBRE</v>
      </c>
      <c r="O123" s="1">
        <f t="shared" si="19"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5.333333333333333</v>
      </c>
      <c r="U123" t="str">
        <f t="shared" si="25"/>
        <v>PUEDE RECUPERAR INTEGRADOR PARA PROMOCION</v>
      </c>
      <c r="V123" t="str">
        <f t="shared" si="26"/>
        <v>PUEDE RECUPERAR INTEGRADOR PARA PROMOCION</v>
      </c>
    </row>
    <row r="124" spans="1:22" ht="15">
      <c r="A124" s="16" t="s">
        <v>261</v>
      </c>
      <c r="B124" s="16" t="s">
        <v>262</v>
      </c>
      <c r="C124" s="27"/>
      <c r="D124" s="36"/>
      <c r="E124" s="27">
        <v>6</v>
      </c>
      <c r="F124" s="27">
        <v>6</v>
      </c>
      <c r="G124" s="27"/>
      <c r="H124" s="2">
        <f t="shared" si="14"/>
      </c>
      <c r="I124" s="3">
        <f t="shared" si="15"/>
      </c>
      <c r="J124" s="13" t="str">
        <f t="shared" si="16"/>
        <v>PUEDE RECUPERAR INTEGRADOR PARA PROMOCION</v>
      </c>
      <c r="K124" s="11"/>
      <c r="L124" s="24">
        <f t="shared" si="17"/>
        <v>4</v>
      </c>
      <c r="M124" s="13" t="str">
        <f t="shared" si="18"/>
        <v>LIBRE</v>
      </c>
      <c r="O124" s="1">
        <f t="shared" si="19"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4</v>
      </c>
      <c r="U124" t="str">
        <f t="shared" si="25"/>
        <v>PUEDE RECUPERAR INTEGRADOR PARA PROMOCION</v>
      </c>
      <c r="V124" t="str">
        <f t="shared" si="26"/>
        <v>PUEDE RECUPERAR INTEGRADOR PARA PROMOCION</v>
      </c>
    </row>
    <row r="125" spans="1:22" ht="15">
      <c r="A125" s="16" t="s">
        <v>263</v>
      </c>
      <c r="B125" s="16" t="s">
        <v>264</v>
      </c>
      <c r="C125" s="27"/>
      <c r="D125" s="36"/>
      <c r="E125" s="27">
        <v>6</v>
      </c>
      <c r="F125" s="27">
        <v>7</v>
      </c>
      <c r="G125" s="27"/>
      <c r="H125" s="2">
        <f t="shared" si="14"/>
      </c>
      <c r="I125" s="3">
        <f t="shared" si="15"/>
      </c>
      <c r="J125" s="13" t="str">
        <f t="shared" si="16"/>
        <v>PUEDE RECUPERAR INTEGRADOR PARA PROMOCION</v>
      </c>
      <c r="K125" s="11"/>
      <c r="L125" s="24">
        <f t="shared" si="17"/>
        <v>4.333333333333333</v>
      </c>
      <c r="M125" s="13" t="str">
        <f t="shared" si="18"/>
        <v>LIBRE</v>
      </c>
      <c r="O125" s="1">
        <f t="shared" si="19"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4.333333333333333</v>
      </c>
      <c r="U125" t="str">
        <f t="shared" si="25"/>
        <v>PUEDE RECUPERAR INTEGRADOR PARA PROMOCION</v>
      </c>
      <c r="V125" t="str">
        <f t="shared" si="26"/>
        <v>PUEDE RECUPERAR INTEGRADOR PARA PROMOCION</v>
      </c>
    </row>
    <row r="126" spans="1:22" ht="15">
      <c r="A126" s="16" t="s">
        <v>265</v>
      </c>
      <c r="B126" s="16" t="s">
        <v>266</v>
      </c>
      <c r="C126" s="27"/>
      <c r="D126" s="36"/>
      <c r="E126" s="27">
        <v>9</v>
      </c>
      <c r="F126" s="27">
        <v>8</v>
      </c>
      <c r="G126" s="27"/>
      <c r="H126" s="2">
        <f t="shared" si="14"/>
      </c>
      <c r="I126" s="3">
        <f t="shared" si="15"/>
      </c>
      <c r="J126" s="13" t="str">
        <f t="shared" si="16"/>
        <v>PUEDE RECUPERAR INTEGRADOR PARA PROMOCION</v>
      </c>
      <c r="K126" s="11"/>
      <c r="L126" s="24">
        <f t="shared" si="17"/>
        <v>5.666666666666667</v>
      </c>
      <c r="M126" s="13" t="str">
        <f t="shared" si="18"/>
        <v>LIBRE</v>
      </c>
      <c r="O126" s="1">
        <f t="shared" si="19"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5.666666666666667</v>
      </c>
      <c r="U126" t="str">
        <f t="shared" si="25"/>
        <v>PUEDE RECUPERAR INTEGRADOR PARA PROMOCION</v>
      </c>
      <c r="V126" t="str">
        <f t="shared" si="26"/>
        <v>PUEDE RECUPERAR INTEGRADOR PARA PROMOCION</v>
      </c>
    </row>
    <row r="127" spans="1:22" ht="15">
      <c r="A127" s="16" t="s">
        <v>267</v>
      </c>
      <c r="B127" s="16" t="s">
        <v>268</v>
      </c>
      <c r="C127" s="27"/>
      <c r="D127" s="36"/>
      <c r="E127" s="27">
        <v>6</v>
      </c>
      <c r="F127" s="27">
        <v>7</v>
      </c>
      <c r="G127" s="27"/>
      <c r="H127" s="2">
        <f t="shared" si="14"/>
      </c>
      <c r="I127" s="3">
        <f t="shared" si="15"/>
      </c>
      <c r="J127" s="13" t="str">
        <f t="shared" si="16"/>
        <v>PUEDE RECUPERAR INTEGRADOR PARA PROMOCION</v>
      </c>
      <c r="K127" s="11"/>
      <c r="L127" s="24">
        <f t="shared" si="17"/>
        <v>4.333333333333333</v>
      </c>
      <c r="M127" s="13" t="str">
        <f t="shared" si="18"/>
        <v>LIBRE</v>
      </c>
      <c r="O127" s="1">
        <f t="shared" si="19"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4.333333333333333</v>
      </c>
      <c r="U127" t="str">
        <f t="shared" si="25"/>
        <v>PUEDE RECUPERAR INTEGRADOR PARA PROMOCION</v>
      </c>
      <c r="V127" t="str">
        <f t="shared" si="26"/>
        <v>PUEDE RECUPERAR INTEGRADOR PARA PROMOCION</v>
      </c>
    </row>
    <row r="128" spans="1:22" ht="15">
      <c r="A128" s="16" t="s">
        <v>269</v>
      </c>
      <c r="B128" s="16" t="s">
        <v>270</v>
      </c>
      <c r="C128" s="27"/>
      <c r="D128" s="36"/>
      <c r="E128" s="27" t="s">
        <v>301</v>
      </c>
      <c r="F128" s="27" t="s">
        <v>301</v>
      </c>
      <c r="G128" s="27"/>
      <c r="H128" s="2">
        <f t="shared" si="14"/>
      </c>
      <c r="I128" s="3">
        <f t="shared" si="15"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>
        <f t="shared" si="19"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 ht="15">
      <c r="A129" s="16" t="s">
        <v>271</v>
      </c>
      <c r="B129" s="16" t="s">
        <v>272</v>
      </c>
      <c r="C129" s="27"/>
      <c r="D129" s="36"/>
      <c r="E129" s="27" t="s">
        <v>301</v>
      </c>
      <c r="F129" s="27" t="s">
        <v>301</v>
      </c>
      <c r="G129" s="27"/>
      <c r="H129" s="2">
        <f t="shared" si="14"/>
      </c>
      <c r="I129" s="3">
        <f t="shared" si="15"/>
      </c>
      <c r="J129" s="13" t="str">
        <f t="shared" si="16"/>
        <v>No Recupera</v>
      </c>
      <c r="K129" s="11"/>
      <c r="L129" s="24">
        <f t="shared" si="17"/>
        <v>0</v>
      </c>
      <c r="M129" s="13" t="str">
        <f t="shared" si="18"/>
        <v>LIBRE</v>
      </c>
      <c r="O129" s="1">
        <f t="shared" si="19"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 ht="15">
      <c r="A130" s="16" t="s">
        <v>273</v>
      </c>
      <c r="B130" s="16" t="s">
        <v>274</v>
      </c>
      <c r="C130" s="27"/>
      <c r="D130" s="36"/>
      <c r="E130" s="27" t="s">
        <v>301</v>
      </c>
      <c r="F130" s="27" t="s">
        <v>301</v>
      </c>
      <c r="G130" s="27"/>
      <c r="H130" s="2">
        <f t="shared" si="14"/>
      </c>
      <c r="I130" s="3">
        <f t="shared" si="15"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>
        <f t="shared" si="19"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 ht="15">
      <c r="A131" s="16" t="s">
        <v>275</v>
      </c>
      <c r="B131" s="16" t="s">
        <v>276</v>
      </c>
      <c r="C131" s="27"/>
      <c r="D131" s="36"/>
      <c r="E131" s="27">
        <v>8</v>
      </c>
      <c r="F131" s="27">
        <v>9</v>
      </c>
      <c r="G131" s="27"/>
      <c r="H131" s="2">
        <f aca="true" t="shared" si="27" ref="H131:H194">IF(OR(E131="",F131="",G131=""),"",R131)</f>
      </c>
      <c r="I131" s="3">
        <f aca="true" t="shared" si="28" ref="I131:I194">O131</f>
      </c>
      <c r="J131" s="13" t="str">
        <f aca="true" t="shared" si="29" ref="J131:J194">U131</f>
        <v>PUEDE RECUPERAR INTEGRADOR PARA PROMOCION</v>
      </c>
      <c r="K131" s="11"/>
      <c r="L131" s="24">
        <f aca="true" t="shared" si="30" ref="L131:L194">IF(K131=" "," ",IF(K131="A",H131,SUM(E131,F131,K131)/3))</f>
        <v>5.666666666666667</v>
      </c>
      <c r="M131" s="13" t="str">
        <f aca="true" t="shared" si="31" ref="M131:M194">IF(AND(L131&gt;5.99,L131&lt;10.01,K131&gt;5.99,K131&lt;10.01),"PROMOCIONÓ CON RECUP",IF(K131&lt;5.99,IF(T131&gt;5.99,"REGULAR","LIBRE"),"LIBRE"))</f>
        <v>LIBRE</v>
      </c>
      <c r="O131" s="1">
        <f aca="true" t="shared" si="32" ref="O131:O194">IF(OR(E131="",F131="",G131=""),"",IF(P131=3,"AUS",IF(P131=2,AVERAGE(E131:G131)/2,AVERAGE(E131:G131))))</f>
      </c>
      <c r="P131">
        <f aca="true" t="shared" si="33" ref="P131:P194">COUNTIF(E131:G131,"A")</f>
        <v>0</v>
      </c>
      <c r="Q131" t="str">
        <f aca="true" t="shared" si="34" ref="Q131:Q194">IF(OR(E131&gt;-0.01,E131&lt;10,E131="A",F131&gt;-0.01,F131&lt;10.01,F131="A",G131&gt;-0.01,G131&lt;10.01,G131="A"),R131,"ERROR DE NOTA")</f>
        <v>REGULAR</v>
      </c>
      <c r="R131" t="str">
        <f aca="true" t="shared" si="35" ref="R131:R194">IF(AND(E131&gt;5.99,E131&lt;10.01,F131&gt;5.99,F131&lt;10.01,G131&gt;5.99,G131&lt;10.01),"PROMOCIONÓ",S131)</f>
        <v>REGULAR</v>
      </c>
      <c r="S131" t="str">
        <f aca="true" t="shared" si="36" ref="S131:S194">IF(P131&lt;1.001,IF(O131&gt;5.99,"REGULAR","LIBRE"),"LIBRE")</f>
        <v>REGULAR</v>
      </c>
      <c r="T131">
        <f aca="true" t="shared" si="37" ref="T131:T194">SUM(E131,F131,K131)/3</f>
        <v>5.666666666666667</v>
      </c>
      <c r="U131" t="str">
        <f aca="true" t="shared" si="38" ref="U131:U194">IF(AND(E131&gt;5.99,E131&lt;10.01,F131&gt;5.99,F131&lt;10.01,G131&gt;5.99,G131&lt;10.01),"NO VA AL RECUPERATORIO INTEGRADOR -PROMOCIONÓ",V131)</f>
        <v>PUEDE RECUPERAR INTEGRADOR PARA PROMOCION</v>
      </c>
      <c r="V131" t="str">
        <f aca="true" t="shared" si="39" ref="V131:V194">IF(OR(G131&lt;5.99,G131="A"),IF(AND(E131&gt;5.99,E131&lt;10.01),IF(AND(F131&gt;5.99,F131&lt;10.01),"PUEDE RECUPERAR INTEGRADOR PARA PROMOCION",IF(OR(F131="A",F131&lt;5.99),"No Recupera")),"No Recupera"),"No Recupera")</f>
        <v>PUEDE RECUPERAR INTEGRADOR PARA PROMOCION</v>
      </c>
    </row>
    <row r="132" spans="1:22" ht="15">
      <c r="A132" s="16" t="s">
        <v>277</v>
      </c>
      <c r="B132" s="16" t="s">
        <v>278</v>
      </c>
      <c r="C132" s="27"/>
      <c r="D132" s="36"/>
      <c r="E132" s="27">
        <v>7</v>
      </c>
      <c r="F132" s="27">
        <v>9</v>
      </c>
      <c r="G132" s="27"/>
      <c r="H132" s="2">
        <f t="shared" si="27"/>
      </c>
      <c r="I132" s="3">
        <f t="shared" si="28"/>
      </c>
      <c r="J132" s="13" t="str">
        <f t="shared" si="29"/>
        <v>PUEDE RECUPERAR INTEGRADOR PARA PROMOCION</v>
      </c>
      <c r="K132" s="11"/>
      <c r="L132" s="24">
        <f t="shared" si="30"/>
        <v>5.333333333333333</v>
      </c>
      <c r="M132" s="13" t="str">
        <f t="shared" si="31"/>
        <v>LIBRE</v>
      </c>
      <c r="O132" s="1">
        <f t="shared" si="32"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5.333333333333333</v>
      </c>
      <c r="U132" t="str">
        <f t="shared" si="38"/>
        <v>PUEDE RECUPERAR INTEGRADOR PARA PROMOCION</v>
      </c>
      <c r="V132" t="str">
        <f t="shared" si="39"/>
        <v>PUEDE RECUPERAR INTEGRADOR PARA PROMOCION</v>
      </c>
    </row>
    <row r="133" spans="1:22" ht="15">
      <c r="A133" s="16" t="s">
        <v>279</v>
      </c>
      <c r="B133" s="16" t="s">
        <v>280</v>
      </c>
      <c r="C133" s="27"/>
      <c r="D133" s="36"/>
      <c r="E133" s="27">
        <v>6</v>
      </c>
      <c r="F133" s="27">
        <v>7</v>
      </c>
      <c r="G133" s="27"/>
      <c r="H133" s="2">
        <f t="shared" si="27"/>
      </c>
      <c r="I133" s="3">
        <f t="shared" si="28"/>
      </c>
      <c r="J133" s="13" t="str">
        <f t="shared" si="29"/>
        <v>PUEDE RECUPERAR INTEGRADOR PARA PROMOCION</v>
      </c>
      <c r="K133" s="11"/>
      <c r="L133" s="24">
        <f t="shared" si="30"/>
        <v>4.333333333333333</v>
      </c>
      <c r="M133" s="13" t="str">
        <f t="shared" si="31"/>
        <v>LIBRE</v>
      </c>
      <c r="O133" s="1">
        <f t="shared" si="32"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4.333333333333333</v>
      </c>
      <c r="U133" t="str">
        <f t="shared" si="38"/>
        <v>PUEDE RECUPERAR INTEGRADOR PARA PROMOCION</v>
      </c>
      <c r="V133" t="str">
        <f t="shared" si="39"/>
        <v>PUEDE RECUPERAR INTEGRADOR PARA PROMOCION</v>
      </c>
    </row>
    <row r="134" spans="1:22" ht="15">
      <c r="A134" s="16" t="s">
        <v>281</v>
      </c>
      <c r="B134" s="16" t="s">
        <v>282</v>
      </c>
      <c r="C134" s="27"/>
      <c r="D134" s="36"/>
      <c r="E134" s="27">
        <v>6</v>
      </c>
      <c r="F134" s="27">
        <v>8</v>
      </c>
      <c r="G134" s="27"/>
      <c r="H134" s="2">
        <f t="shared" si="27"/>
      </c>
      <c r="I134" s="3">
        <f t="shared" si="28"/>
      </c>
      <c r="J134" s="13" t="str">
        <f t="shared" si="29"/>
        <v>PUEDE RECUPERAR INTEGRADOR PARA PROMOCION</v>
      </c>
      <c r="K134" s="11"/>
      <c r="L134" s="24">
        <f t="shared" si="30"/>
        <v>4.666666666666667</v>
      </c>
      <c r="M134" s="13" t="str">
        <f t="shared" si="31"/>
        <v>LIBRE</v>
      </c>
      <c r="O134" s="1">
        <f t="shared" si="32"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4.666666666666667</v>
      </c>
      <c r="U134" t="str">
        <f t="shared" si="38"/>
        <v>PUEDE RECUPERAR INTEGRADOR PARA PROMOCION</v>
      </c>
      <c r="V134" t="str">
        <f t="shared" si="39"/>
        <v>PUEDE RECUPERAR INTEGRADOR PARA PROMOCION</v>
      </c>
    </row>
    <row r="135" spans="1:22" ht="15">
      <c r="A135" s="16" t="s">
        <v>283</v>
      </c>
      <c r="B135" s="16" t="s">
        <v>284</v>
      </c>
      <c r="C135" s="27"/>
      <c r="D135" s="36"/>
      <c r="E135" s="27">
        <v>7</v>
      </c>
      <c r="F135" s="27">
        <v>6</v>
      </c>
      <c r="G135" s="27"/>
      <c r="H135" s="2">
        <f t="shared" si="27"/>
      </c>
      <c r="I135" s="3">
        <f t="shared" si="28"/>
      </c>
      <c r="J135" s="13" t="str">
        <f t="shared" si="29"/>
        <v>PUEDE RECUPERAR INTEGRADOR PARA PROMOCION</v>
      </c>
      <c r="K135" s="11"/>
      <c r="L135" s="24">
        <f t="shared" si="30"/>
        <v>4.333333333333333</v>
      </c>
      <c r="M135" s="13" t="str">
        <f t="shared" si="31"/>
        <v>LIBRE</v>
      </c>
      <c r="O135" s="1">
        <f t="shared" si="32"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4.333333333333333</v>
      </c>
      <c r="U135" t="str">
        <f t="shared" si="38"/>
        <v>PUEDE RECUPERAR INTEGRADOR PARA PROMOCION</v>
      </c>
      <c r="V135" t="str">
        <f t="shared" si="39"/>
        <v>PUEDE RECUPERAR INTEGRADOR PARA PROMOCION</v>
      </c>
    </row>
    <row r="136" spans="1:22" ht="15">
      <c r="A136" s="16" t="s">
        <v>285</v>
      </c>
      <c r="B136" s="16" t="s">
        <v>286</v>
      </c>
      <c r="C136" s="27"/>
      <c r="D136" s="36"/>
      <c r="E136" s="27" t="s">
        <v>301</v>
      </c>
      <c r="F136" s="27" t="s">
        <v>301</v>
      </c>
      <c r="G136" s="27"/>
      <c r="H136" s="2">
        <f t="shared" si="27"/>
      </c>
      <c r="I136" s="3">
        <f t="shared" si="28"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>
        <f t="shared" si="32"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ht="15">
      <c r="A137" s="16" t="s">
        <v>287</v>
      </c>
      <c r="B137" s="16" t="s">
        <v>288</v>
      </c>
      <c r="C137" s="27"/>
      <c r="D137" s="36"/>
      <c r="E137" s="27" t="s">
        <v>301</v>
      </c>
      <c r="F137" s="27" t="s">
        <v>301</v>
      </c>
      <c r="G137" s="27"/>
      <c r="H137" s="2">
        <f t="shared" si="27"/>
      </c>
      <c r="I137" s="3">
        <f t="shared" si="28"/>
      </c>
      <c r="J137" s="13" t="str">
        <f t="shared" si="29"/>
        <v>No Recupera</v>
      </c>
      <c r="K137" s="11"/>
      <c r="L137" s="24">
        <f t="shared" si="30"/>
        <v>0</v>
      </c>
      <c r="M137" s="13" t="str">
        <f t="shared" si="31"/>
        <v>LIBRE</v>
      </c>
      <c r="O137" s="1">
        <f t="shared" si="32"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 ht="15">
      <c r="A138" s="16" t="s">
        <v>289</v>
      </c>
      <c r="B138" s="16" t="s">
        <v>290</v>
      </c>
      <c r="C138" s="27"/>
      <c r="D138" s="36"/>
      <c r="E138" s="27">
        <v>8</v>
      </c>
      <c r="F138" s="27">
        <v>9</v>
      </c>
      <c r="G138" s="27"/>
      <c r="H138" s="2">
        <f t="shared" si="27"/>
      </c>
      <c r="I138" s="3">
        <f t="shared" si="28"/>
      </c>
      <c r="J138" s="13" t="str">
        <f t="shared" si="29"/>
        <v>PUEDE RECUPERAR INTEGRADOR PARA PROMOCION</v>
      </c>
      <c r="K138" s="11"/>
      <c r="L138" s="24">
        <f t="shared" si="30"/>
        <v>5.666666666666667</v>
      </c>
      <c r="M138" s="13" t="str">
        <f t="shared" si="31"/>
        <v>LIBRE</v>
      </c>
      <c r="O138" s="1">
        <f t="shared" si="32"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5.666666666666667</v>
      </c>
      <c r="U138" t="str">
        <f t="shared" si="38"/>
        <v>PUEDE RECUPERAR INTEGRADOR PARA PROMOCION</v>
      </c>
      <c r="V138" t="str">
        <f t="shared" si="39"/>
        <v>PUEDE RECUPERAR INTEGRADOR PARA PROMOCION</v>
      </c>
    </row>
    <row r="139" spans="1:22" ht="15">
      <c r="A139" s="16" t="s">
        <v>291</v>
      </c>
      <c r="B139" s="16" t="s">
        <v>292</v>
      </c>
      <c r="C139" s="27"/>
      <c r="D139" s="36"/>
      <c r="E139" s="27" t="s">
        <v>301</v>
      </c>
      <c r="F139" s="27" t="s">
        <v>301</v>
      </c>
      <c r="G139" s="27"/>
      <c r="H139" s="2">
        <f t="shared" si="27"/>
      </c>
      <c r="I139" s="3">
        <f t="shared" si="28"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>
        <f t="shared" si="32"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ht="15">
      <c r="A140" s="16" t="s">
        <v>293</v>
      </c>
      <c r="B140" s="16" t="s">
        <v>294</v>
      </c>
      <c r="C140" s="27"/>
      <c r="D140" s="36"/>
      <c r="E140" s="27">
        <v>9</v>
      </c>
      <c r="F140" s="27">
        <v>7</v>
      </c>
      <c r="G140" s="27"/>
      <c r="H140" s="2">
        <f t="shared" si="27"/>
      </c>
      <c r="I140" s="3">
        <f t="shared" si="28"/>
      </c>
      <c r="J140" s="13" t="str">
        <f t="shared" si="29"/>
        <v>PUEDE RECUPERAR INTEGRADOR PARA PROMOCION</v>
      </c>
      <c r="K140" s="11"/>
      <c r="L140" s="24">
        <f t="shared" si="30"/>
        <v>5.333333333333333</v>
      </c>
      <c r="M140" s="13" t="str">
        <f t="shared" si="31"/>
        <v>LIBRE</v>
      </c>
      <c r="O140" s="1">
        <f t="shared" si="32"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5.333333333333333</v>
      </c>
      <c r="U140" t="str">
        <f t="shared" si="38"/>
        <v>PUEDE RECUPERAR INTEGRADOR PARA PROMOCION</v>
      </c>
      <c r="V140" t="str">
        <f t="shared" si="39"/>
        <v>PUEDE RECUPERAR INTEGRADOR PARA PROMOCION</v>
      </c>
    </row>
    <row r="141" spans="1:22" ht="15">
      <c r="A141" s="16" t="s">
        <v>295</v>
      </c>
      <c r="B141" s="16" t="s">
        <v>296</v>
      </c>
      <c r="C141" s="27"/>
      <c r="D141" s="36"/>
      <c r="E141" s="27" t="s">
        <v>301</v>
      </c>
      <c r="F141" s="27" t="s">
        <v>301</v>
      </c>
      <c r="G141" s="27"/>
      <c r="H141" s="2">
        <f t="shared" si="27"/>
      </c>
      <c r="I141" s="3">
        <f t="shared" si="28"/>
      </c>
      <c r="J141" s="13" t="str">
        <f t="shared" si="29"/>
        <v>No Recupera</v>
      </c>
      <c r="K141" s="11"/>
      <c r="L141" s="24">
        <f t="shared" si="30"/>
        <v>0</v>
      </c>
      <c r="M141" s="13" t="str">
        <f t="shared" si="31"/>
        <v>LIBRE</v>
      </c>
      <c r="O141" s="1">
        <f t="shared" si="32"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 ht="15">
      <c r="A142" s="16" t="s">
        <v>295</v>
      </c>
      <c r="B142" s="16" t="s">
        <v>297</v>
      </c>
      <c r="C142" s="27"/>
      <c r="D142" s="36"/>
      <c r="E142" s="27">
        <v>8</v>
      </c>
      <c r="F142" s="27">
        <v>6</v>
      </c>
      <c r="G142" s="27"/>
      <c r="H142" s="2">
        <f t="shared" si="27"/>
      </c>
      <c r="I142" s="3">
        <f t="shared" si="28"/>
      </c>
      <c r="J142" s="13" t="str">
        <f t="shared" si="29"/>
        <v>PUEDE RECUPERAR INTEGRADOR PARA PROMOCION</v>
      </c>
      <c r="K142" s="11"/>
      <c r="L142" s="24">
        <f t="shared" si="30"/>
        <v>4.666666666666667</v>
      </c>
      <c r="M142" s="13" t="str">
        <f t="shared" si="31"/>
        <v>LIBRE</v>
      </c>
      <c r="O142" s="1">
        <f t="shared" si="32"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4.666666666666667</v>
      </c>
      <c r="U142" t="str">
        <f t="shared" si="38"/>
        <v>PUEDE RECUPERAR INTEGRADOR PARA PROMOCION</v>
      </c>
      <c r="V142" t="str">
        <f t="shared" si="39"/>
        <v>PUEDE RECUPERAR INTEGRADOR PARA PROMOCION</v>
      </c>
    </row>
    <row r="143" spans="1:22" ht="15">
      <c r="A143" s="16" t="s">
        <v>295</v>
      </c>
      <c r="B143" s="16" t="s">
        <v>298</v>
      </c>
      <c r="C143" s="27"/>
      <c r="D143" s="36"/>
      <c r="E143" s="27">
        <v>7</v>
      </c>
      <c r="F143" s="27">
        <v>7</v>
      </c>
      <c r="G143" s="27"/>
      <c r="H143" s="2">
        <f t="shared" si="27"/>
      </c>
      <c r="I143" s="3">
        <f t="shared" si="28"/>
      </c>
      <c r="J143" s="13" t="str">
        <f t="shared" si="29"/>
        <v>PUEDE RECUPERAR INTEGRADOR PARA PROMOCION</v>
      </c>
      <c r="K143" s="11"/>
      <c r="L143" s="24">
        <f t="shared" si="30"/>
        <v>4.666666666666667</v>
      </c>
      <c r="M143" s="13" t="str">
        <f t="shared" si="31"/>
        <v>LIBRE</v>
      </c>
      <c r="O143" s="1">
        <f t="shared" si="32"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4.666666666666667</v>
      </c>
      <c r="U143" t="str">
        <f t="shared" si="38"/>
        <v>PUEDE RECUPERAR INTEGRADOR PARA PROMOCION</v>
      </c>
      <c r="V143" t="str">
        <f t="shared" si="39"/>
        <v>PUEDE RECUPERAR INTEGRADOR PARA PROMOCION</v>
      </c>
    </row>
    <row r="144" spans="1:22" ht="15">
      <c r="A144" s="16" t="s">
        <v>295</v>
      </c>
      <c r="B144" s="16" t="s">
        <v>299</v>
      </c>
      <c r="C144" s="27"/>
      <c r="D144" s="36"/>
      <c r="E144" s="27">
        <v>8</v>
      </c>
      <c r="F144" s="27">
        <v>9</v>
      </c>
      <c r="G144" s="27"/>
      <c r="H144" s="2">
        <f t="shared" si="27"/>
      </c>
      <c r="I144" s="3">
        <f t="shared" si="28"/>
      </c>
      <c r="J144" s="13" t="str">
        <f t="shared" si="29"/>
        <v>PUEDE RECUPERAR INTEGRADOR PARA PROMOCION</v>
      </c>
      <c r="K144" s="11"/>
      <c r="L144" s="24">
        <f t="shared" si="30"/>
        <v>5.666666666666667</v>
      </c>
      <c r="M144" s="13" t="str">
        <f t="shared" si="31"/>
        <v>LIBRE</v>
      </c>
      <c r="O144" s="1">
        <f t="shared" si="32"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5.666666666666667</v>
      </c>
      <c r="U144" t="str">
        <f t="shared" si="38"/>
        <v>PUEDE RECUPERAR INTEGRADOR PARA PROMOCION</v>
      </c>
      <c r="V144" t="str">
        <f t="shared" si="39"/>
        <v>PUEDE RECUPERAR INTEGRADOR PARA PROMOCION</v>
      </c>
    </row>
    <row r="145" spans="1:22" ht="15">
      <c r="A145" s="16" t="s">
        <v>295</v>
      </c>
      <c r="B145" s="16" t="s">
        <v>300</v>
      </c>
      <c r="C145" s="27"/>
      <c r="D145" s="36"/>
      <c r="E145" s="27">
        <v>8</v>
      </c>
      <c r="F145" s="27">
        <v>8</v>
      </c>
      <c r="G145" s="27"/>
      <c r="H145" s="2">
        <f t="shared" si="27"/>
      </c>
      <c r="I145" s="3">
        <f t="shared" si="28"/>
      </c>
      <c r="J145" s="13" t="str">
        <f t="shared" si="29"/>
        <v>PUEDE RECUPERAR INTEGRADOR PARA PROMOCION</v>
      </c>
      <c r="K145" s="11"/>
      <c r="L145" s="24">
        <f t="shared" si="30"/>
        <v>5.333333333333333</v>
      </c>
      <c r="M145" s="13" t="str">
        <f t="shared" si="31"/>
        <v>LIBRE</v>
      </c>
      <c r="O145" s="1">
        <f t="shared" si="32"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5.333333333333333</v>
      </c>
      <c r="U145" t="str">
        <f t="shared" si="38"/>
        <v>PUEDE RECUPERAR INTEGRADOR PARA PROMOCION</v>
      </c>
      <c r="V145" t="str">
        <f t="shared" si="39"/>
        <v>PUEDE RECUPERAR INTEGRADOR PARA PROMOCION</v>
      </c>
    </row>
    <row r="146" spans="1:22" ht="15">
      <c r="A146" s="11">
        <v>20637</v>
      </c>
      <c r="B146" s="11" t="s">
        <v>302</v>
      </c>
      <c r="C146" s="27"/>
      <c r="D146" s="36"/>
      <c r="E146" s="27">
        <v>9</v>
      </c>
      <c r="F146" s="27">
        <v>8</v>
      </c>
      <c r="G146" s="27"/>
      <c r="H146" s="2">
        <f t="shared" si="27"/>
      </c>
      <c r="I146" s="3">
        <f t="shared" si="28"/>
      </c>
      <c r="J146" s="13" t="str">
        <f t="shared" si="29"/>
        <v>PUEDE RECUPERAR INTEGRADOR PARA PROMOCION</v>
      </c>
      <c r="K146" s="11"/>
      <c r="L146" s="24">
        <f t="shared" si="30"/>
        <v>5.666666666666667</v>
      </c>
      <c r="M146" s="13" t="str">
        <f t="shared" si="31"/>
        <v>LIBRE</v>
      </c>
      <c r="O146" s="1">
        <f t="shared" si="32"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5.666666666666667</v>
      </c>
      <c r="U146" t="str">
        <f t="shared" si="38"/>
        <v>PUEDE RECUPERAR INTEGRADOR PARA PROMOCION</v>
      </c>
      <c r="V146" t="str">
        <f t="shared" si="39"/>
        <v>PUEDE RECUPERAR INTEGRADOR PARA PROMOCION</v>
      </c>
    </row>
    <row r="147" spans="1:22" ht="15">
      <c r="A147" s="11"/>
      <c r="B147" s="11"/>
      <c r="C147" s="27"/>
      <c r="D147" s="36"/>
      <c r="E147" s="27"/>
      <c r="F147" s="27"/>
      <c r="G147" s="27"/>
      <c r="H147" s="2">
        <f t="shared" si="27"/>
      </c>
      <c r="I147" s="3">
        <f t="shared" si="28"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>
        <f t="shared" si="32"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 ht="15">
      <c r="A148" s="11"/>
      <c r="B148" s="11"/>
      <c r="C148" s="27"/>
      <c r="D148" s="36"/>
      <c r="E148" s="27"/>
      <c r="F148" s="27"/>
      <c r="G148" s="27"/>
      <c r="H148" s="2">
        <f t="shared" si="27"/>
      </c>
      <c r="I148" s="3">
        <f t="shared" si="28"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>
        <f t="shared" si="32"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 ht="15">
      <c r="A149" s="11"/>
      <c r="B149" s="11"/>
      <c r="C149" s="27"/>
      <c r="D149" s="36"/>
      <c r="E149" s="27"/>
      <c r="F149" s="27"/>
      <c r="G149" s="27"/>
      <c r="H149" s="2">
        <f t="shared" si="27"/>
      </c>
      <c r="I149" s="3">
        <f t="shared" si="28"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>
        <f t="shared" si="32"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 ht="15">
      <c r="A150" s="11"/>
      <c r="B150" s="11"/>
      <c r="C150" s="27"/>
      <c r="D150" s="36"/>
      <c r="E150" s="27"/>
      <c r="F150" s="27"/>
      <c r="G150" s="27"/>
      <c r="H150" s="2">
        <f t="shared" si="27"/>
      </c>
      <c r="I150" s="3">
        <f t="shared" si="28"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>
        <f t="shared" si="32"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 ht="15">
      <c r="A151" s="11"/>
      <c r="B151" s="11"/>
      <c r="C151" s="27"/>
      <c r="D151" s="36"/>
      <c r="E151" s="27"/>
      <c r="F151" s="27"/>
      <c r="G151" s="27"/>
      <c r="H151" s="2">
        <f t="shared" si="27"/>
      </c>
      <c r="I151" s="3">
        <f t="shared" si="28"/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>
        <f t="shared" si="32"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 ht="15">
      <c r="A152" s="11"/>
      <c r="B152" s="11"/>
      <c r="C152" s="27"/>
      <c r="D152" s="36"/>
      <c r="E152" s="27"/>
      <c r="F152" s="27"/>
      <c r="G152" s="27"/>
      <c r="H152" s="2">
        <f t="shared" si="27"/>
      </c>
      <c r="I152" s="3">
        <f t="shared" si="28"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>
        <f t="shared" si="32"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 ht="15">
      <c r="A153" s="11"/>
      <c r="B153" s="11"/>
      <c r="C153" s="27"/>
      <c r="D153" s="36"/>
      <c r="E153" s="27"/>
      <c r="F153" s="27"/>
      <c r="G153" s="27"/>
      <c r="H153" s="2">
        <f t="shared" si="27"/>
      </c>
      <c r="I153" s="3">
        <f t="shared" si="28"/>
      </c>
      <c r="J153" s="13" t="str">
        <f t="shared" si="29"/>
        <v>No Recupera</v>
      </c>
      <c r="K153" s="11"/>
      <c r="L153" s="24">
        <f t="shared" si="30"/>
        <v>0</v>
      </c>
      <c r="M153" s="13" t="str">
        <f t="shared" si="31"/>
        <v>LIBRE</v>
      </c>
      <c r="O153" s="1">
        <f t="shared" si="32"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 ht="15">
      <c r="A154" s="11"/>
      <c r="B154" s="11"/>
      <c r="C154" s="27"/>
      <c r="D154" s="36"/>
      <c r="E154" s="27"/>
      <c r="F154" s="27"/>
      <c r="G154" s="27"/>
      <c r="H154" s="2">
        <f t="shared" si="27"/>
      </c>
      <c r="I154" s="3">
        <f t="shared" si="28"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>
        <f t="shared" si="32"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 ht="15">
      <c r="A155" s="11"/>
      <c r="B155" s="11"/>
      <c r="C155" s="27"/>
      <c r="D155" s="36"/>
      <c r="E155" s="27"/>
      <c r="F155" s="27"/>
      <c r="G155" s="27"/>
      <c r="H155" s="2">
        <f t="shared" si="27"/>
      </c>
      <c r="I155" s="3">
        <f t="shared" si="28"/>
      </c>
      <c r="J155" s="13" t="str">
        <f t="shared" si="29"/>
        <v>No Recupera</v>
      </c>
      <c r="K155" s="11"/>
      <c r="L155" s="24">
        <f t="shared" si="30"/>
        <v>0</v>
      </c>
      <c r="M155" s="13" t="str">
        <f t="shared" si="31"/>
        <v>LIBRE</v>
      </c>
      <c r="O155" s="1">
        <f t="shared" si="32"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 ht="15">
      <c r="A156" s="11"/>
      <c r="B156" s="11"/>
      <c r="C156" s="27"/>
      <c r="D156" s="36"/>
      <c r="E156" s="27"/>
      <c r="F156" s="27"/>
      <c r="G156" s="27"/>
      <c r="H156" s="2">
        <f t="shared" si="27"/>
      </c>
      <c r="I156" s="3">
        <f t="shared" si="28"/>
      </c>
      <c r="J156" s="13" t="str">
        <f t="shared" si="29"/>
        <v>No Recupera</v>
      </c>
      <c r="K156" s="11"/>
      <c r="L156" s="24">
        <f t="shared" si="30"/>
        <v>0</v>
      </c>
      <c r="M156" s="13" t="str">
        <f t="shared" si="31"/>
        <v>LIBRE</v>
      </c>
      <c r="O156" s="1">
        <f t="shared" si="32"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 ht="15">
      <c r="A157" s="11"/>
      <c r="B157" s="11"/>
      <c r="C157" s="27"/>
      <c r="D157" s="36"/>
      <c r="E157" s="27"/>
      <c r="F157" s="27"/>
      <c r="G157" s="27"/>
      <c r="H157" s="2">
        <f t="shared" si="27"/>
      </c>
      <c r="I157" s="3">
        <f t="shared" si="28"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>
        <f t="shared" si="32"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 ht="15">
      <c r="A158" s="11"/>
      <c r="B158" s="11"/>
      <c r="C158" s="27"/>
      <c r="D158" s="36"/>
      <c r="E158" s="27"/>
      <c r="F158" s="27"/>
      <c r="G158" s="27"/>
      <c r="H158" s="2">
        <f t="shared" si="27"/>
      </c>
      <c r="I158" s="3">
        <f t="shared" si="28"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>
        <f t="shared" si="32"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 ht="15">
      <c r="A159" s="11"/>
      <c r="B159" s="11"/>
      <c r="C159" s="27"/>
      <c r="D159" s="36"/>
      <c r="E159" s="27"/>
      <c r="F159" s="27"/>
      <c r="G159" s="27"/>
      <c r="H159" s="2">
        <f t="shared" si="27"/>
      </c>
      <c r="I159" s="3">
        <f t="shared" si="28"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>
        <f t="shared" si="32"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 ht="15">
      <c r="A160" s="11"/>
      <c r="B160" s="11"/>
      <c r="C160" s="27"/>
      <c r="D160" s="36"/>
      <c r="E160" s="27"/>
      <c r="F160" s="27"/>
      <c r="G160" s="27"/>
      <c r="H160" s="2">
        <f t="shared" si="27"/>
      </c>
      <c r="I160" s="3">
        <f t="shared" si="28"/>
      </c>
      <c r="J160" s="13" t="str">
        <f t="shared" si="29"/>
        <v>No Recupera</v>
      </c>
      <c r="K160" s="11"/>
      <c r="L160" s="24">
        <f t="shared" si="30"/>
        <v>0</v>
      </c>
      <c r="M160" s="13" t="str">
        <f t="shared" si="31"/>
        <v>LIBRE</v>
      </c>
      <c r="O160" s="1">
        <f t="shared" si="32"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 ht="15">
      <c r="A161" s="11"/>
      <c r="B161" s="11"/>
      <c r="C161" s="27"/>
      <c r="D161" s="36"/>
      <c r="E161" s="27"/>
      <c r="F161" s="27"/>
      <c r="G161" s="27"/>
      <c r="H161" s="2">
        <f t="shared" si="27"/>
      </c>
      <c r="I161" s="3">
        <f t="shared" si="28"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>
        <f t="shared" si="32"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 ht="15">
      <c r="A162" s="11"/>
      <c r="B162" s="11"/>
      <c r="C162" s="27"/>
      <c r="D162" s="36"/>
      <c r="E162" s="27"/>
      <c r="F162" s="27"/>
      <c r="G162" s="27"/>
      <c r="H162" s="2">
        <f t="shared" si="27"/>
      </c>
      <c r="I162" s="3">
        <f t="shared" si="28"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>
        <f t="shared" si="32"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 ht="15">
      <c r="A163" s="11"/>
      <c r="B163" s="11"/>
      <c r="C163" s="27"/>
      <c r="D163" s="36"/>
      <c r="E163" s="27"/>
      <c r="F163" s="27"/>
      <c r="G163" s="27"/>
      <c r="H163" s="2">
        <f t="shared" si="27"/>
      </c>
      <c r="I163" s="3">
        <f t="shared" si="28"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>
        <f t="shared" si="32"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 ht="15">
      <c r="A164" s="11"/>
      <c r="B164" s="11"/>
      <c r="C164" s="27"/>
      <c r="D164" s="36"/>
      <c r="E164" s="27"/>
      <c r="F164" s="27"/>
      <c r="G164" s="27"/>
      <c r="H164" s="2">
        <f t="shared" si="27"/>
      </c>
      <c r="I164" s="3">
        <f t="shared" si="28"/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>
        <f t="shared" si="32"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 ht="15">
      <c r="A165" s="11"/>
      <c r="B165" s="11"/>
      <c r="C165" s="27"/>
      <c r="D165" s="36"/>
      <c r="E165" s="27"/>
      <c r="F165" s="27"/>
      <c r="G165" s="27"/>
      <c r="H165" s="2">
        <f t="shared" si="27"/>
      </c>
      <c r="I165" s="3">
        <f t="shared" si="28"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>
        <f t="shared" si="32"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 ht="15">
      <c r="A166" s="11"/>
      <c r="B166" s="11"/>
      <c r="C166" s="27"/>
      <c r="D166" s="36"/>
      <c r="E166" s="27"/>
      <c r="F166" s="27"/>
      <c r="G166" s="27"/>
      <c r="H166" s="2">
        <f t="shared" si="27"/>
      </c>
      <c r="I166" s="3">
        <f t="shared" si="28"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>
        <f t="shared" si="32"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 ht="15">
      <c r="A167" s="11"/>
      <c r="B167" s="11"/>
      <c r="C167" s="27"/>
      <c r="D167" s="36"/>
      <c r="E167" s="27"/>
      <c r="F167" s="27"/>
      <c r="G167" s="27"/>
      <c r="H167" s="2">
        <f t="shared" si="27"/>
      </c>
      <c r="I167" s="3">
        <f t="shared" si="28"/>
      </c>
      <c r="J167" s="13" t="str">
        <f t="shared" si="29"/>
        <v>No Recupera</v>
      </c>
      <c r="K167" s="11"/>
      <c r="L167" s="24">
        <f t="shared" si="30"/>
        <v>0</v>
      </c>
      <c r="M167" s="13" t="str">
        <f t="shared" si="31"/>
        <v>LIBRE</v>
      </c>
      <c r="O167" s="1">
        <f t="shared" si="32"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 ht="15">
      <c r="A168" s="11"/>
      <c r="B168" s="11"/>
      <c r="C168" s="27"/>
      <c r="D168" s="36"/>
      <c r="E168" s="27"/>
      <c r="F168" s="27"/>
      <c r="G168" s="27"/>
      <c r="H168" s="2">
        <f t="shared" si="27"/>
      </c>
      <c r="I168" s="3">
        <f t="shared" si="28"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>
        <f t="shared" si="32"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 ht="15">
      <c r="A169" s="11"/>
      <c r="B169" s="11"/>
      <c r="C169" s="27"/>
      <c r="D169" s="36"/>
      <c r="E169" s="27"/>
      <c r="F169" s="27"/>
      <c r="G169" s="27"/>
      <c r="H169" s="2">
        <f t="shared" si="27"/>
      </c>
      <c r="I169" s="3">
        <f t="shared" si="28"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>
        <f t="shared" si="32"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 ht="15">
      <c r="A170" s="11"/>
      <c r="B170" s="11"/>
      <c r="C170" s="27"/>
      <c r="D170" s="36"/>
      <c r="E170" s="27"/>
      <c r="F170" s="27"/>
      <c r="G170" s="27"/>
      <c r="H170" s="2">
        <f t="shared" si="27"/>
      </c>
      <c r="I170" s="3">
        <f t="shared" si="28"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>
        <f t="shared" si="32"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 ht="15">
      <c r="A171" s="11"/>
      <c r="B171" s="11"/>
      <c r="C171" s="27"/>
      <c r="D171" s="36"/>
      <c r="E171" s="27"/>
      <c r="F171" s="27"/>
      <c r="G171" s="27"/>
      <c r="H171" s="2">
        <f t="shared" si="27"/>
      </c>
      <c r="I171" s="3">
        <f t="shared" si="28"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>
        <f t="shared" si="32"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 ht="15">
      <c r="A172" s="11"/>
      <c r="B172" s="11"/>
      <c r="C172" s="27"/>
      <c r="D172" s="36"/>
      <c r="E172" s="27"/>
      <c r="F172" s="27"/>
      <c r="G172" s="27"/>
      <c r="H172" s="2">
        <f t="shared" si="27"/>
      </c>
      <c r="I172" s="3">
        <f t="shared" si="28"/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>
        <f t="shared" si="32"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 ht="15">
      <c r="A173" s="11"/>
      <c r="B173" s="11"/>
      <c r="C173" s="27"/>
      <c r="D173" s="36"/>
      <c r="E173" s="27"/>
      <c r="F173" s="27"/>
      <c r="G173" s="27"/>
      <c r="H173" s="2">
        <f t="shared" si="27"/>
      </c>
      <c r="I173" s="3">
        <f t="shared" si="28"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>
        <f t="shared" si="32"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 ht="15">
      <c r="A174" s="11"/>
      <c r="B174" s="11"/>
      <c r="C174" s="27"/>
      <c r="D174" s="36"/>
      <c r="E174" s="27"/>
      <c r="F174" s="27"/>
      <c r="G174" s="27"/>
      <c r="H174" s="2">
        <f t="shared" si="27"/>
      </c>
      <c r="I174" s="3">
        <f t="shared" si="28"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>
        <f t="shared" si="32"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 ht="15">
      <c r="A175" s="11"/>
      <c r="B175" s="11"/>
      <c r="C175" s="27"/>
      <c r="D175" s="36"/>
      <c r="E175" s="27"/>
      <c r="F175" s="27"/>
      <c r="G175" s="27"/>
      <c r="H175" s="2">
        <f t="shared" si="27"/>
      </c>
      <c r="I175" s="3">
        <f t="shared" si="28"/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>
        <f t="shared" si="32"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 ht="15">
      <c r="A176" s="11"/>
      <c r="B176" s="11"/>
      <c r="C176" s="27"/>
      <c r="D176" s="36"/>
      <c r="E176" s="27"/>
      <c r="F176" s="27"/>
      <c r="G176" s="27"/>
      <c r="H176" s="2">
        <f t="shared" si="27"/>
      </c>
      <c r="I176" s="3">
        <f t="shared" si="28"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>
        <f t="shared" si="32"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 ht="15">
      <c r="A177" s="11"/>
      <c r="B177" s="11"/>
      <c r="C177" s="27"/>
      <c r="D177" s="36"/>
      <c r="E177" s="27"/>
      <c r="F177" s="27"/>
      <c r="G177" s="27"/>
      <c r="H177" s="2">
        <f t="shared" si="27"/>
      </c>
      <c r="I177" s="3">
        <f t="shared" si="28"/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>
        <f t="shared" si="32"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 ht="15">
      <c r="A178" s="11"/>
      <c r="B178" s="11"/>
      <c r="C178" s="27"/>
      <c r="D178" s="36"/>
      <c r="E178" s="27"/>
      <c r="F178" s="27"/>
      <c r="G178" s="27"/>
      <c r="H178" s="2">
        <f t="shared" si="27"/>
      </c>
      <c r="I178" s="3">
        <f t="shared" si="28"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>
        <f t="shared" si="32"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 ht="15">
      <c r="A179" s="11"/>
      <c r="B179" s="11"/>
      <c r="C179" s="27"/>
      <c r="D179" s="36"/>
      <c r="E179" s="27"/>
      <c r="F179" s="27"/>
      <c r="G179" s="27"/>
      <c r="H179" s="2">
        <f t="shared" si="27"/>
      </c>
      <c r="I179" s="3">
        <f t="shared" si="28"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>
        <f t="shared" si="32"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 ht="15">
      <c r="A180" s="11"/>
      <c r="B180" s="11"/>
      <c r="C180" s="27"/>
      <c r="D180" s="36"/>
      <c r="E180" s="27"/>
      <c r="F180" s="27"/>
      <c r="G180" s="27"/>
      <c r="H180" s="2">
        <f t="shared" si="27"/>
      </c>
      <c r="I180" s="3">
        <f t="shared" si="28"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>
        <f t="shared" si="32"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 ht="15">
      <c r="A181" s="12"/>
      <c r="B181" s="11"/>
      <c r="C181" s="27"/>
      <c r="D181" s="36"/>
      <c r="E181" s="27"/>
      <c r="F181" s="27"/>
      <c r="G181" s="27"/>
      <c r="H181" s="2">
        <f t="shared" si="27"/>
      </c>
      <c r="I181" s="3">
        <f t="shared" si="28"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>
        <f t="shared" si="32"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 ht="15">
      <c r="A182" s="11"/>
      <c r="B182" s="11"/>
      <c r="C182" s="27"/>
      <c r="D182" s="36"/>
      <c r="E182" s="27"/>
      <c r="F182" s="27"/>
      <c r="G182" s="27"/>
      <c r="H182" s="2">
        <f t="shared" si="27"/>
      </c>
      <c r="I182" s="3">
        <f t="shared" si="28"/>
      </c>
      <c r="J182" s="13" t="str">
        <f t="shared" si="29"/>
        <v>No Recupera</v>
      </c>
      <c r="K182" s="11"/>
      <c r="L182" s="24">
        <f t="shared" si="30"/>
        <v>0</v>
      </c>
      <c r="M182" s="13" t="str">
        <f t="shared" si="31"/>
        <v>LIBRE</v>
      </c>
      <c r="O182" s="1">
        <f t="shared" si="32"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 ht="15">
      <c r="A183" s="11"/>
      <c r="B183" s="11"/>
      <c r="C183" s="27"/>
      <c r="D183" s="36"/>
      <c r="E183" s="27"/>
      <c r="F183" s="27"/>
      <c r="G183" s="27"/>
      <c r="H183" s="2">
        <f t="shared" si="27"/>
      </c>
      <c r="I183" s="3">
        <f t="shared" si="28"/>
      </c>
      <c r="J183" s="13" t="str">
        <f t="shared" si="29"/>
        <v>No Recupera</v>
      </c>
      <c r="K183" s="11"/>
      <c r="L183" s="24">
        <f t="shared" si="30"/>
        <v>0</v>
      </c>
      <c r="M183" s="13" t="str">
        <f t="shared" si="31"/>
        <v>LIBRE</v>
      </c>
      <c r="O183" s="1">
        <f t="shared" si="32"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 ht="15">
      <c r="A184" s="11"/>
      <c r="B184" s="11"/>
      <c r="C184" s="27"/>
      <c r="D184" s="36"/>
      <c r="E184" s="27"/>
      <c r="F184" s="27"/>
      <c r="G184" s="27"/>
      <c r="H184" s="2">
        <f t="shared" si="27"/>
      </c>
      <c r="I184" s="3">
        <f t="shared" si="28"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>
        <f t="shared" si="32"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 ht="15">
      <c r="A185" s="11"/>
      <c r="B185" s="11"/>
      <c r="C185" s="27"/>
      <c r="D185" s="36"/>
      <c r="E185" s="27"/>
      <c r="F185" s="27"/>
      <c r="G185" s="27"/>
      <c r="H185" s="2">
        <f t="shared" si="27"/>
      </c>
      <c r="I185" s="3">
        <f t="shared" si="28"/>
      </c>
      <c r="J185" s="13" t="str">
        <f t="shared" si="29"/>
        <v>No Recupera</v>
      </c>
      <c r="K185" s="11"/>
      <c r="L185" s="24">
        <f t="shared" si="30"/>
        <v>0</v>
      </c>
      <c r="M185" s="13" t="str">
        <f t="shared" si="31"/>
        <v>LIBRE</v>
      </c>
      <c r="O185" s="1">
        <f t="shared" si="32"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 ht="15">
      <c r="A186" s="11"/>
      <c r="B186" s="11"/>
      <c r="C186" s="27"/>
      <c r="D186" s="36"/>
      <c r="E186" s="27"/>
      <c r="F186" s="27"/>
      <c r="G186" s="27"/>
      <c r="H186" s="2">
        <f t="shared" si="27"/>
      </c>
      <c r="I186" s="3">
        <f t="shared" si="28"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>
        <f t="shared" si="32"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 ht="15">
      <c r="A187" s="11"/>
      <c r="B187" s="11"/>
      <c r="C187" s="27"/>
      <c r="D187" s="36"/>
      <c r="E187" s="27"/>
      <c r="F187" s="27"/>
      <c r="G187" s="27"/>
      <c r="H187" s="2">
        <f t="shared" si="27"/>
      </c>
      <c r="I187" s="3">
        <f t="shared" si="28"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>
        <f t="shared" si="32"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 ht="15">
      <c r="A188" s="11"/>
      <c r="B188" s="11"/>
      <c r="C188" s="27"/>
      <c r="D188" s="36"/>
      <c r="E188" s="27"/>
      <c r="F188" s="27"/>
      <c r="G188" s="27"/>
      <c r="H188" s="2">
        <f t="shared" si="27"/>
      </c>
      <c r="I188" s="3">
        <f t="shared" si="28"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>
        <f t="shared" si="32"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ht="15">
      <c r="A189" s="11"/>
      <c r="B189" s="11"/>
      <c r="C189" s="27"/>
      <c r="D189" s="36"/>
      <c r="E189" s="27"/>
      <c r="F189" s="27"/>
      <c r="G189" s="27"/>
      <c r="H189" s="2">
        <f t="shared" si="27"/>
      </c>
      <c r="I189" s="3">
        <f t="shared" si="28"/>
      </c>
      <c r="J189" s="13" t="str">
        <f t="shared" si="29"/>
        <v>No Recupera</v>
      </c>
      <c r="K189" s="11"/>
      <c r="L189" s="24">
        <f t="shared" si="30"/>
        <v>0</v>
      </c>
      <c r="M189" s="13" t="str">
        <f t="shared" si="31"/>
        <v>LIBRE</v>
      </c>
      <c r="O189" s="1">
        <f t="shared" si="32"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 ht="15">
      <c r="A190" s="11"/>
      <c r="B190" s="11"/>
      <c r="C190" s="27"/>
      <c r="D190" s="36"/>
      <c r="E190" s="27"/>
      <c r="F190" s="27"/>
      <c r="G190" s="27"/>
      <c r="H190" s="2">
        <f t="shared" si="27"/>
      </c>
      <c r="I190" s="3">
        <f t="shared" si="28"/>
      </c>
      <c r="J190" s="13" t="str">
        <f t="shared" si="29"/>
        <v>No Recupera</v>
      </c>
      <c r="K190" s="11"/>
      <c r="L190" s="24">
        <f t="shared" si="30"/>
        <v>0</v>
      </c>
      <c r="M190" s="13" t="str">
        <f t="shared" si="31"/>
        <v>LIBRE</v>
      </c>
      <c r="O190" s="1">
        <f t="shared" si="32"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 ht="15">
      <c r="A191" s="11"/>
      <c r="B191" s="11"/>
      <c r="C191" s="27"/>
      <c r="D191" s="36"/>
      <c r="E191" s="27"/>
      <c r="F191" s="27"/>
      <c r="G191" s="27"/>
      <c r="H191" s="2">
        <f t="shared" si="27"/>
      </c>
      <c r="I191" s="3">
        <f t="shared" si="28"/>
      </c>
      <c r="J191" s="13" t="str">
        <f t="shared" si="29"/>
        <v>No Recupera</v>
      </c>
      <c r="K191" s="11"/>
      <c r="L191" s="24">
        <f t="shared" si="30"/>
        <v>0</v>
      </c>
      <c r="M191" s="13" t="str">
        <f t="shared" si="31"/>
        <v>LIBRE</v>
      </c>
      <c r="O191" s="1">
        <f t="shared" si="32"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 ht="15">
      <c r="A192" s="11"/>
      <c r="B192" s="11"/>
      <c r="C192" s="27"/>
      <c r="D192" s="36"/>
      <c r="E192" s="27"/>
      <c r="F192" s="27"/>
      <c r="G192" s="27"/>
      <c r="H192" s="2">
        <f t="shared" si="27"/>
      </c>
      <c r="I192" s="3">
        <f t="shared" si="28"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>
        <f t="shared" si="32"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 ht="15">
      <c r="A193" s="11"/>
      <c r="B193" s="11"/>
      <c r="C193" s="27"/>
      <c r="D193" s="36"/>
      <c r="E193" s="27"/>
      <c r="F193" s="27"/>
      <c r="G193" s="27"/>
      <c r="H193" s="2">
        <f t="shared" si="27"/>
      </c>
      <c r="I193" s="3">
        <f t="shared" si="28"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>
        <f t="shared" si="32"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 ht="15">
      <c r="A194" s="11"/>
      <c r="B194" s="11"/>
      <c r="C194" s="27"/>
      <c r="D194" s="36"/>
      <c r="E194" s="27"/>
      <c r="F194" s="27"/>
      <c r="G194" s="27"/>
      <c r="H194" s="2">
        <f t="shared" si="27"/>
      </c>
      <c r="I194" s="3">
        <f t="shared" si="28"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>
        <f t="shared" si="32"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 ht="15">
      <c r="A195" s="11"/>
      <c r="B195" s="11"/>
      <c r="C195" s="27"/>
      <c r="D195" s="36"/>
      <c r="E195" s="27"/>
      <c r="F195" s="27"/>
      <c r="G195" s="27"/>
      <c r="H195" s="2">
        <f aca="true" t="shared" si="40" ref="H195:H258">IF(OR(E195="",F195="",G195=""),"",R195)</f>
      </c>
      <c r="I195" s="3">
        <f aca="true" t="shared" si="41" ref="I195:I258">O195</f>
      </c>
      <c r="J195" s="13" t="str">
        <f aca="true" t="shared" si="42" ref="J195:J258">U195</f>
        <v>No Recupera</v>
      </c>
      <c r="K195" s="11"/>
      <c r="L195" s="24">
        <f aca="true" t="shared" si="43" ref="L195:L258">IF(K195=" "," ",IF(K195="A",H195,SUM(E195,F195,K195)/3))</f>
        <v>0</v>
      </c>
      <c r="M195" s="13" t="str">
        <f aca="true" t="shared" si="44" ref="M195:M258">IF(AND(L195&gt;5.99,L195&lt;10.01,K195&gt;5.99,K195&lt;10.01),"PROMOCIONÓ CON RECUP",IF(K195&lt;5.99,IF(T195&gt;5.99,"REGULAR","LIBRE"),"LIBRE"))</f>
        <v>LIBRE</v>
      </c>
      <c r="O195" s="1">
        <f aca="true" t="shared" si="45" ref="O195:O258">IF(OR(E195="",F195="",G195=""),"",IF(P195=3,"AUS",IF(P195=2,AVERAGE(E195:G195)/2,AVERAGE(E195:G195))))</f>
      </c>
      <c r="P195">
        <f aca="true" t="shared" si="46" ref="P195:P258">COUNTIF(E195:G195,"A")</f>
        <v>0</v>
      </c>
      <c r="Q195" t="str">
        <f aca="true" t="shared" si="47" ref="Q195:Q258">IF(OR(E195&gt;-0.01,E195&lt;10,E195="A",F195&gt;-0.01,F195&lt;10.01,F195="A",G195&gt;-0.01,G195&lt;10.01,G195="A"),R195,"ERROR DE NOTA")</f>
        <v>REGULAR</v>
      </c>
      <c r="R195" t="str">
        <f aca="true" t="shared" si="48" ref="R195:R258">IF(AND(E195&gt;5.99,E195&lt;10.01,F195&gt;5.99,F195&lt;10.01,G195&gt;5.99,G195&lt;10.01),"PROMOCIONÓ",S195)</f>
        <v>REGULAR</v>
      </c>
      <c r="S195" t="str">
        <f aca="true" t="shared" si="49" ref="S195:S258">IF(P195&lt;1.001,IF(O195&gt;5.99,"REGULAR","LIBRE"),"LIBRE")</f>
        <v>REGULAR</v>
      </c>
      <c r="T195">
        <f aca="true" t="shared" si="50" ref="T195:T258">SUM(E195,F195,K195)/3</f>
        <v>0</v>
      </c>
      <c r="U195" t="str">
        <f aca="true" t="shared" si="51" ref="U195:U258">IF(AND(E195&gt;5.99,E195&lt;10.01,F195&gt;5.99,F195&lt;10.01,G195&gt;5.99,G195&lt;10.01),"NO VA AL RECUPERATORIO INTEGRADOR -PROMOCIONÓ",V195)</f>
        <v>No Recupera</v>
      </c>
      <c r="V195" t="str">
        <f aca="true" t="shared" si="52" ref="V195:V258">IF(OR(G195&lt;5.99,G195="A"),IF(AND(E195&gt;5.99,E195&lt;10.01),IF(AND(F195&gt;5.99,F195&lt;10.01),"PUEDE RECUPERAR INTEGRADOR PARA PROMOCION",IF(OR(F195="A",F195&lt;5.99),"No Recupera")),"No Recupera"),"No Recupera")</f>
        <v>No Recupera</v>
      </c>
    </row>
    <row r="196" spans="1:22" ht="15">
      <c r="A196" s="11"/>
      <c r="B196" s="11"/>
      <c r="C196" s="27"/>
      <c r="D196" s="36"/>
      <c r="E196" s="27"/>
      <c r="F196" s="27"/>
      <c r="G196" s="27"/>
      <c r="H196" s="2">
        <f t="shared" si="40"/>
      </c>
      <c r="I196" s="3">
        <f t="shared" si="41"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>
        <f t="shared" si="45"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 ht="15">
      <c r="A197" s="11"/>
      <c r="B197" s="11"/>
      <c r="C197" s="27"/>
      <c r="D197" s="36"/>
      <c r="E197" s="27"/>
      <c r="F197" s="27"/>
      <c r="G197" s="27"/>
      <c r="H197" s="2">
        <f t="shared" si="40"/>
      </c>
      <c r="I197" s="3">
        <f t="shared" si="41"/>
      </c>
      <c r="J197" s="13" t="str">
        <f t="shared" si="42"/>
        <v>No Recupera</v>
      </c>
      <c r="K197" s="11"/>
      <c r="L197" s="24">
        <f t="shared" si="43"/>
        <v>0</v>
      </c>
      <c r="M197" s="13" t="str">
        <f t="shared" si="44"/>
        <v>LIBRE</v>
      </c>
      <c r="O197" s="1">
        <f t="shared" si="45"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 ht="15">
      <c r="A198" s="11"/>
      <c r="B198" s="11"/>
      <c r="C198" s="27"/>
      <c r="D198" s="36"/>
      <c r="E198" s="27"/>
      <c r="F198" s="27"/>
      <c r="G198" s="27"/>
      <c r="H198" s="2">
        <f t="shared" si="40"/>
      </c>
      <c r="I198" s="3">
        <f t="shared" si="41"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>
        <f t="shared" si="45"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 ht="15">
      <c r="A199" s="11"/>
      <c r="B199" s="11"/>
      <c r="C199" s="27"/>
      <c r="D199" s="36"/>
      <c r="E199" s="27"/>
      <c r="F199" s="27"/>
      <c r="G199" s="27"/>
      <c r="H199" s="2">
        <f t="shared" si="40"/>
      </c>
      <c r="I199" s="3">
        <f t="shared" si="41"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>
        <f t="shared" si="45"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ht="15">
      <c r="A200" s="11"/>
      <c r="B200" s="11"/>
      <c r="C200" s="27"/>
      <c r="D200" s="36"/>
      <c r="E200" s="27"/>
      <c r="F200" s="27"/>
      <c r="G200" s="27"/>
      <c r="H200" s="2">
        <f t="shared" si="40"/>
      </c>
      <c r="I200" s="3">
        <f t="shared" si="41"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>
        <f t="shared" si="45"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ht="15">
      <c r="A201" s="11"/>
      <c r="B201" s="11"/>
      <c r="C201" s="27"/>
      <c r="D201" s="36"/>
      <c r="E201" s="27"/>
      <c r="F201" s="27"/>
      <c r="G201" s="27"/>
      <c r="H201" s="2">
        <f t="shared" si="40"/>
      </c>
      <c r="I201" s="3">
        <f t="shared" si="41"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>
        <f t="shared" si="45"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 ht="15">
      <c r="A202" s="11"/>
      <c r="B202" s="11"/>
      <c r="C202" s="27"/>
      <c r="D202" s="36"/>
      <c r="E202" s="27"/>
      <c r="F202" s="27"/>
      <c r="G202" s="27"/>
      <c r="H202" s="2">
        <f t="shared" si="40"/>
      </c>
      <c r="I202" s="3">
        <f t="shared" si="41"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>
        <f t="shared" si="45"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 ht="15">
      <c r="A203" s="11"/>
      <c r="B203" s="11"/>
      <c r="C203" s="27"/>
      <c r="D203" s="36"/>
      <c r="E203" s="27"/>
      <c r="F203" s="27"/>
      <c r="G203" s="27"/>
      <c r="H203" s="2">
        <f t="shared" si="40"/>
      </c>
      <c r="I203" s="3">
        <f t="shared" si="41"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>
        <f t="shared" si="45"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ht="15">
      <c r="A204" s="11"/>
      <c r="B204" s="11"/>
      <c r="C204" s="27"/>
      <c r="D204" s="36"/>
      <c r="E204" s="27"/>
      <c r="F204" s="27"/>
      <c r="G204" s="27"/>
      <c r="H204" s="2">
        <f t="shared" si="40"/>
      </c>
      <c r="I204" s="3">
        <f t="shared" si="41"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>
        <f t="shared" si="45"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 ht="15">
      <c r="A205" s="11"/>
      <c r="B205" s="11"/>
      <c r="C205" s="27"/>
      <c r="D205" s="36"/>
      <c r="E205" s="27"/>
      <c r="F205" s="27"/>
      <c r="G205" s="27"/>
      <c r="H205" s="2">
        <f t="shared" si="40"/>
      </c>
      <c r="I205" s="3">
        <f t="shared" si="41"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>
        <f t="shared" si="45"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 ht="15">
      <c r="A206" s="11"/>
      <c r="B206" s="11"/>
      <c r="C206" s="27"/>
      <c r="D206" s="36"/>
      <c r="E206" s="27"/>
      <c r="F206" s="27"/>
      <c r="G206" s="27"/>
      <c r="H206" s="2">
        <f t="shared" si="40"/>
      </c>
      <c r="I206" s="3">
        <f t="shared" si="41"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>
        <f t="shared" si="45"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 ht="15">
      <c r="A207" s="11"/>
      <c r="B207" s="11"/>
      <c r="C207" s="27"/>
      <c r="D207" s="36"/>
      <c r="E207" s="27"/>
      <c r="F207" s="27"/>
      <c r="G207" s="27"/>
      <c r="H207" s="2">
        <f t="shared" si="40"/>
      </c>
      <c r="I207" s="3">
        <f t="shared" si="41"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>
        <f t="shared" si="45"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ht="15">
      <c r="A208" s="11"/>
      <c r="B208" s="11"/>
      <c r="C208" s="27"/>
      <c r="D208" s="36"/>
      <c r="E208" s="27"/>
      <c r="F208" s="27"/>
      <c r="G208" s="27"/>
      <c r="H208" s="2">
        <f t="shared" si="40"/>
      </c>
      <c r="I208" s="3">
        <f t="shared" si="41"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>
        <f t="shared" si="45"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 ht="15">
      <c r="A209" s="11"/>
      <c r="B209" s="11"/>
      <c r="C209" s="27"/>
      <c r="D209" s="36"/>
      <c r="E209" s="27"/>
      <c r="F209" s="27"/>
      <c r="G209" s="27"/>
      <c r="H209" s="2">
        <f t="shared" si="40"/>
      </c>
      <c r="I209" s="3">
        <f t="shared" si="41"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>
        <f t="shared" si="45"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 ht="15">
      <c r="A210" s="11"/>
      <c r="B210" s="11"/>
      <c r="C210" s="27"/>
      <c r="D210" s="36"/>
      <c r="E210" s="27"/>
      <c r="F210" s="27"/>
      <c r="G210" s="27"/>
      <c r="H210" s="2">
        <f t="shared" si="40"/>
      </c>
      <c r="I210" s="3">
        <f t="shared" si="41"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>
        <f t="shared" si="45"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 ht="15">
      <c r="A211" s="11"/>
      <c r="B211" s="11"/>
      <c r="C211" s="27"/>
      <c r="D211" s="36"/>
      <c r="E211" s="27"/>
      <c r="F211" s="27"/>
      <c r="G211" s="27"/>
      <c r="H211" s="2">
        <f t="shared" si="40"/>
      </c>
      <c r="I211" s="3">
        <f t="shared" si="41"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>
        <f t="shared" si="45"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ht="15">
      <c r="A212" s="11"/>
      <c r="B212" s="11"/>
      <c r="C212" s="27"/>
      <c r="D212" s="36"/>
      <c r="E212" s="27"/>
      <c r="F212" s="27"/>
      <c r="G212" s="27"/>
      <c r="H212" s="2">
        <f t="shared" si="40"/>
      </c>
      <c r="I212" s="3">
        <f t="shared" si="41"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>
        <f t="shared" si="45"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 ht="15">
      <c r="A213" s="11"/>
      <c r="B213" s="11"/>
      <c r="C213" s="27"/>
      <c r="D213" s="36"/>
      <c r="E213" s="27"/>
      <c r="F213" s="27"/>
      <c r="G213" s="27"/>
      <c r="H213" s="2">
        <f t="shared" si="40"/>
      </c>
      <c r="I213" s="3">
        <f t="shared" si="41"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>
        <f t="shared" si="45"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ht="15">
      <c r="A214" s="11"/>
      <c r="B214" s="11"/>
      <c r="C214" s="27"/>
      <c r="D214" s="36"/>
      <c r="E214" s="27"/>
      <c r="F214" s="27"/>
      <c r="G214" s="27"/>
      <c r="H214" s="2">
        <f t="shared" si="40"/>
      </c>
      <c r="I214" s="3">
        <f t="shared" si="41"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>
        <f t="shared" si="45"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 ht="15">
      <c r="A215" s="11"/>
      <c r="B215" s="11"/>
      <c r="C215" s="27"/>
      <c r="D215" s="36"/>
      <c r="E215" s="27"/>
      <c r="F215" s="27"/>
      <c r="G215" s="27"/>
      <c r="H215" s="2">
        <f t="shared" si="40"/>
      </c>
      <c r="I215" s="3">
        <f t="shared" si="41"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>
        <f t="shared" si="45"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 ht="15">
      <c r="A216" s="11"/>
      <c r="B216" s="11"/>
      <c r="C216" s="27"/>
      <c r="D216" s="36"/>
      <c r="E216" s="27"/>
      <c r="F216" s="27"/>
      <c r="G216" s="27"/>
      <c r="H216" s="2">
        <f t="shared" si="40"/>
      </c>
      <c r="I216" s="3">
        <f t="shared" si="41"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>
        <f t="shared" si="45"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 ht="15">
      <c r="A217" s="11"/>
      <c r="B217" s="11"/>
      <c r="C217" s="27"/>
      <c r="D217" s="36"/>
      <c r="E217" s="27"/>
      <c r="F217" s="27"/>
      <c r="G217" s="27"/>
      <c r="H217" s="2">
        <f t="shared" si="40"/>
      </c>
      <c r="I217" s="3">
        <f t="shared" si="41"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>
        <f t="shared" si="45"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 ht="15">
      <c r="A218" s="11"/>
      <c r="B218" s="11"/>
      <c r="C218" s="27"/>
      <c r="D218" s="36"/>
      <c r="E218" s="27"/>
      <c r="F218" s="27"/>
      <c r="G218" s="27"/>
      <c r="H218" s="2">
        <f t="shared" si="40"/>
      </c>
      <c r="I218" s="3">
        <f t="shared" si="41"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>
        <f t="shared" si="45"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 ht="15">
      <c r="A219" s="11"/>
      <c r="B219" s="11"/>
      <c r="C219" s="27"/>
      <c r="D219" s="36"/>
      <c r="E219" s="27"/>
      <c r="F219" s="27"/>
      <c r="G219" s="27"/>
      <c r="H219" s="2">
        <f t="shared" si="40"/>
      </c>
      <c r="I219" s="3">
        <f t="shared" si="41"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>
        <f t="shared" si="45"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ht="15">
      <c r="A220" s="11"/>
      <c r="B220" s="11"/>
      <c r="C220" s="27"/>
      <c r="D220" s="36"/>
      <c r="E220" s="27"/>
      <c r="F220" s="27"/>
      <c r="G220" s="27"/>
      <c r="H220" s="2">
        <f t="shared" si="40"/>
      </c>
      <c r="I220" s="3">
        <f t="shared" si="41"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>
        <f t="shared" si="45"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 ht="15">
      <c r="A221" s="11"/>
      <c r="B221" s="11"/>
      <c r="C221" s="27"/>
      <c r="D221" s="36"/>
      <c r="E221" s="27"/>
      <c r="F221" s="27"/>
      <c r="G221" s="27"/>
      <c r="H221" s="2">
        <f t="shared" si="40"/>
      </c>
      <c r="I221" s="3">
        <f t="shared" si="41"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>
        <f t="shared" si="45"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 ht="15">
      <c r="A222" s="11"/>
      <c r="B222" s="11"/>
      <c r="C222" s="27"/>
      <c r="D222" s="36"/>
      <c r="E222" s="27"/>
      <c r="F222" s="27"/>
      <c r="G222" s="27"/>
      <c r="H222" s="2">
        <f t="shared" si="40"/>
      </c>
      <c r="I222" s="3">
        <f t="shared" si="41"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>
        <f t="shared" si="45"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ht="15">
      <c r="A223" s="11"/>
      <c r="B223" s="11"/>
      <c r="C223" s="27"/>
      <c r="D223" s="36"/>
      <c r="E223" s="27"/>
      <c r="F223" s="27"/>
      <c r="G223" s="27"/>
      <c r="H223" s="2">
        <f t="shared" si="40"/>
      </c>
      <c r="I223" s="3">
        <f t="shared" si="41"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>
        <f t="shared" si="45"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ht="15">
      <c r="A224" s="11"/>
      <c r="B224" s="11"/>
      <c r="C224" s="27"/>
      <c r="D224" s="36"/>
      <c r="E224" s="27"/>
      <c r="F224" s="27"/>
      <c r="G224" s="27"/>
      <c r="H224" s="2">
        <f t="shared" si="40"/>
      </c>
      <c r="I224" s="3">
        <f t="shared" si="41"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>
        <f t="shared" si="45"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 ht="15">
      <c r="A225" s="11"/>
      <c r="B225" s="11"/>
      <c r="C225" s="27"/>
      <c r="D225" s="36"/>
      <c r="E225" s="27"/>
      <c r="F225" s="27"/>
      <c r="G225" s="27"/>
      <c r="H225" s="2">
        <f t="shared" si="40"/>
      </c>
      <c r="I225" s="3">
        <f t="shared" si="41"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>
        <f t="shared" si="45"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 ht="15">
      <c r="A226" s="11"/>
      <c r="B226" s="11"/>
      <c r="C226" s="27"/>
      <c r="D226" s="36"/>
      <c r="E226" s="27"/>
      <c r="F226" s="27"/>
      <c r="G226" s="27"/>
      <c r="H226" s="2">
        <f t="shared" si="40"/>
      </c>
      <c r="I226" s="3">
        <f t="shared" si="41"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>
        <f t="shared" si="45"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ht="15">
      <c r="A227" s="11"/>
      <c r="B227" s="11"/>
      <c r="C227" s="27"/>
      <c r="D227" s="36"/>
      <c r="E227" s="27"/>
      <c r="F227" s="27"/>
      <c r="G227" s="27"/>
      <c r="H227" s="2">
        <f t="shared" si="40"/>
      </c>
      <c r="I227" s="3">
        <f t="shared" si="41"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>
        <f t="shared" si="45"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 ht="15">
      <c r="A228" s="11"/>
      <c r="B228" s="11"/>
      <c r="C228" s="27"/>
      <c r="D228" s="36"/>
      <c r="E228" s="27"/>
      <c r="F228" s="27"/>
      <c r="G228" s="27"/>
      <c r="H228" s="2">
        <f t="shared" si="40"/>
      </c>
      <c r="I228" s="3">
        <f t="shared" si="41"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>
        <f t="shared" si="45"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ht="15">
      <c r="A229" s="11"/>
      <c r="B229" s="11"/>
      <c r="C229" s="27"/>
      <c r="D229" s="36"/>
      <c r="E229" s="27"/>
      <c r="F229" s="27"/>
      <c r="G229" s="27"/>
      <c r="H229" s="2">
        <f t="shared" si="40"/>
      </c>
      <c r="I229" s="3">
        <f t="shared" si="41"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>
        <f t="shared" si="45"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 ht="15">
      <c r="A230" s="11"/>
      <c r="B230" s="11"/>
      <c r="C230" s="27"/>
      <c r="D230" s="36"/>
      <c r="E230" s="27"/>
      <c r="F230" s="27"/>
      <c r="G230" s="27"/>
      <c r="H230" s="2">
        <f t="shared" si="40"/>
      </c>
      <c r="I230" s="3">
        <f t="shared" si="41"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>
        <f t="shared" si="45"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 ht="15">
      <c r="A231" s="11"/>
      <c r="B231" s="11"/>
      <c r="C231" s="27"/>
      <c r="D231" s="36"/>
      <c r="E231" s="27"/>
      <c r="F231" s="27"/>
      <c r="G231" s="27"/>
      <c r="H231" s="2">
        <f t="shared" si="40"/>
      </c>
      <c r="I231" s="3">
        <f t="shared" si="41"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>
        <f t="shared" si="45"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 ht="15">
      <c r="A232" s="11"/>
      <c r="B232" s="11"/>
      <c r="C232" s="27"/>
      <c r="D232" s="36"/>
      <c r="E232" s="27"/>
      <c r="F232" s="27"/>
      <c r="G232" s="27"/>
      <c r="H232" s="2">
        <f t="shared" si="40"/>
      </c>
      <c r="I232" s="3">
        <f t="shared" si="41"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>
        <f t="shared" si="45"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 ht="15">
      <c r="A233" s="11"/>
      <c r="B233" s="11"/>
      <c r="C233" s="27"/>
      <c r="D233" s="36"/>
      <c r="E233" s="27"/>
      <c r="F233" s="27"/>
      <c r="G233" s="27"/>
      <c r="H233" s="2">
        <f t="shared" si="40"/>
      </c>
      <c r="I233" s="3">
        <f t="shared" si="41"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>
        <f t="shared" si="45"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ht="15">
      <c r="A234" s="11"/>
      <c r="B234" s="11"/>
      <c r="C234" s="27"/>
      <c r="D234" s="36"/>
      <c r="E234" s="27"/>
      <c r="F234" s="27"/>
      <c r="G234" s="27"/>
      <c r="H234" s="2">
        <f t="shared" si="40"/>
      </c>
      <c r="I234" s="3">
        <f t="shared" si="41"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>
        <f t="shared" si="45"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 ht="15">
      <c r="A235" s="11"/>
      <c r="B235" s="11"/>
      <c r="C235" s="27"/>
      <c r="D235" s="36"/>
      <c r="E235" s="27"/>
      <c r="F235" s="27"/>
      <c r="G235" s="27"/>
      <c r="H235" s="2">
        <f t="shared" si="40"/>
      </c>
      <c r="I235" s="3">
        <f t="shared" si="41"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>
        <f t="shared" si="45"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 ht="15">
      <c r="A236" s="11"/>
      <c r="B236" s="11"/>
      <c r="C236" s="27"/>
      <c r="D236" s="36"/>
      <c r="E236" s="27"/>
      <c r="F236" s="27"/>
      <c r="G236" s="27"/>
      <c r="H236" s="2">
        <f t="shared" si="40"/>
      </c>
      <c r="I236" s="3">
        <f t="shared" si="41"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>
        <f t="shared" si="45"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 ht="15">
      <c r="A237" s="11"/>
      <c r="B237" s="11"/>
      <c r="C237" s="27"/>
      <c r="D237" s="36"/>
      <c r="E237" s="27"/>
      <c r="F237" s="27"/>
      <c r="G237" s="27"/>
      <c r="H237" s="2">
        <f t="shared" si="40"/>
      </c>
      <c r="I237" s="3">
        <f t="shared" si="41"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>
        <f t="shared" si="45"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 ht="15">
      <c r="A238" s="11"/>
      <c r="B238" s="11"/>
      <c r="C238" s="27"/>
      <c r="D238" s="36"/>
      <c r="E238" s="27"/>
      <c r="F238" s="27"/>
      <c r="G238" s="27"/>
      <c r="H238" s="2">
        <f t="shared" si="40"/>
      </c>
      <c r="I238" s="3">
        <f t="shared" si="41"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>
        <f t="shared" si="45"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 ht="15">
      <c r="A239" s="11"/>
      <c r="B239" s="11"/>
      <c r="C239" s="27"/>
      <c r="D239" s="36"/>
      <c r="E239" s="27"/>
      <c r="F239" s="27"/>
      <c r="G239" s="27"/>
      <c r="H239" s="2">
        <f t="shared" si="40"/>
      </c>
      <c r="I239" s="3">
        <f t="shared" si="41"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>
        <f t="shared" si="45"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 ht="15">
      <c r="A240" s="11"/>
      <c r="B240" s="11"/>
      <c r="C240" s="27"/>
      <c r="D240" s="36"/>
      <c r="E240" s="27"/>
      <c r="F240" s="27"/>
      <c r="G240" s="27"/>
      <c r="H240" s="2">
        <f t="shared" si="40"/>
      </c>
      <c r="I240" s="3">
        <f t="shared" si="41"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>
        <f t="shared" si="45"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ht="15">
      <c r="A241" s="11"/>
      <c r="B241" s="11"/>
      <c r="C241" s="27"/>
      <c r="D241" s="36"/>
      <c r="E241" s="27"/>
      <c r="F241" s="27"/>
      <c r="G241" s="27"/>
      <c r="H241" s="2">
        <f t="shared" si="40"/>
      </c>
      <c r="I241" s="3">
        <f t="shared" si="41"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>
        <f t="shared" si="45"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 ht="15">
      <c r="A242" s="11"/>
      <c r="B242" s="11"/>
      <c r="C242" s="27"/>
      <c r="D242" s="36"/>
      <c r="E242" s="27"/>
      <c r="F242" s="27"/>
      <c r="G242" s="27"/>
      <c r="H242" s="2">
        <f t="shared" si="40"/>
      </c>
      <c r="I242" s="3">
        <f t="shared" si="41"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>
        <f t="shared" si="45"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ht="15">
      <c r="A243" s="11"/>
      <c r="B243" s="11"/>
      <c r="C243" s="27"/>
      <c r="D243" s="36"/>
      <c r="E243" s="27"/>
      <c r="F243" s="27"/>
      <c r="G243" s="27"/>
      <c r="H243" s="2">
        <f t="shared" si="40"/>
      </c>
      <c r="I243" s="3">
        <f t="shared" si="41"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>
        <f t="shared" si="45"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 ht="15">
      <c r="A244" s="11"/>
      <c r="B244" s="11"/>
      <c r="C244" s="27"/>
      <c r="D244" s="36"/>
      <c r="E244" s="27"/>
      <c r="F244" s="27"/>
      <c r="G244" s="27"/>
      <c r="H244" s="2">
        <f t="shared" si="40"/>
      </c>
      <c r="I244" s="3">
        <f t="shared" si="41"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>
        <f t="shared" si="45"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 ht="15">
      <c r="A245" s="11"/>
      <c r="B245" s="11"/>
      <c r="C245" s="27"/>
      <c r="D245" s="36"/>
      <c r="E245" s="27"/>
      <c r="F245" s="27"/>
      <c r="G245" s="27"/>
      <c r="H245" s="2">
        <f t="shared" si="40"/>
      </c>
      <c r="I245" s="3">
        <f t="shared" si="41"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>
        <f t="shared" si="45"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ht="15">
      <c r="A246" s="11"/>
      <c r="B246" s="11"/>
      <c r="C246" s="27"/>
      <c r="D246" s="36"/>
      <c r="E246" s="27"/>
      <c r="F246" s="27"/>
      <c r="G246" s="27"/>
      <c r="H246" s="2">
        <f t="shared" si="40"/>
      </c>
      <c r="I246" s="3">
        <f t="shared" si="41"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>
        <f t="shared" si="45"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 ht="15">
      <c r="A247" s="11"/>
      <c r="B247" s="11"/>
      <c r="C247" s="27"/>
      <c r="D247" s="36"/>
      <c r="E247" s="27"/>
      <c r="F247" s="27"/>
      <c r="G247" s="27"/>
      <c r="H247" s="2">
        <f t="shared" si="40"/>
      </c>
      <c r="I247" s="3">
        <f t="shared" si="41"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>
        <f t="shared" si="45"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 ht="15">
      <c r="A248" s="11"/>
      <c r="B248" s="11"/>
      <c r="C248" s="27"/>
      <c r="D248" s="36"/>
      <c r="E248" s="27"/>
      <c r="F248" s="27"/>
      <c r="G248" s="27"/>
      <c r="H248" s="2">
        <f t="shared" si="40"/>
      </c>
      <c r="I248" s="3">
        <f t="shared" si="41"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>
        <f t="shared" si="45"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 ht="15">
      <c r="A249" s="11"/>
      <c r="B249" s="11"/>
      <c r="C249" s="27"/>
      <c r="D249" s="36"/>
      <c r="E249" s="27"/>
      <c r="F249" s="27"/>
      <c r="G249" s="27"/>
      <c r="H249" s="2">
        <f t="shared" si="40"/>
      </c>
      <c r="I249" s="3">
        <f t="shared" si="41"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>
        <f t="shared" si="45"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ht="15">
      <c r="A250" s="11"/>
      <c r="B250" s="11"/>
      <c r="C250" s="27"/>
      <c r="D250" s="36"/>
      <c r="E250" s="27"/>
      <c r="F250" s="27"/>
      <c r="G250" s="27"/>
      <c r="H250" s="2">
        <f t="shared" si="40"/>
      </c>
      <c r="I250" s="3">
        <f t="shared" si="41"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>
        <f t="shared" si="45"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 ht="15">
      <c r="A251" s="11"/>
      <c r="B251" s="11"/>
      <c r="C251" s="27"/>
      <c r="D251" s="36"/>
      <c r="E251" s="27"/>
      <c r="F251" s="27"/>
      <c r="G251" s="27"/>
      <c r="H251" s="2">
        <f t="shared" si="40"/>
      </c>
      <c r="I251" s="3">
        <f t="shared" si="41"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>
        <f t="shared" si="45"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 ht="15">
      <c r="A252" s="11"/>
      <c r="B252" s="11"/>
      <c r="C252" s="27"/>
      <c r="D252" s="36"/>
      <c r="E252" s="27"/>
      <c r="F252" s="27"/>
      <c r="G252" s="27"/>
      <c r="H252" s="2">
        <f t="shared" si="40"/>
      </c>
      <c r="I252" s="3">
        <f t="shared" si="41"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>
        <f t="shared" si="45"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ht="15">
      <c r="A253" s="11"/>
      <c r="B253" s="11"/>
      <c r="C253" s="27"/>
      <c r="D253" s="36"/>
      <c r="E253" s="27"/>
      <c r="F253" s="27"/>
      <c r="G253" s="27"/>
      <c r="H253" s="2">
        <f t="shared" si="40"/>
      </c>
      <c r="I253" s="3">
        <f t="shared" si="41"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>
        <f t="shared" si="45"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 ht="15">
      <c r="A254" s="11"/>
      <c r="B254" s="11"/>
      <c r="C254" s="27"/>
      <c r="D254" s="36"/>
      <c r="E254" s="27"/>
      <c r="F254" s="27"/>
      <c r="G254" s="27"/>
      <c r="H254" s="2">
        <f t="shared" si="40"/>
      </c>
      <c r="I254" s="3">
        <f t="shared" si="41"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>
        <f t="shared" si="45"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 ht="15">
      <c r="A255" s="11"/>
      <c r="B255" s="11"/>
      <c r="C255" s="27"/>
      <c r="D255" s="36"/>
      <c r="E255" s="27"/>
      <c r="F255" s="27"/>
      <c r="G255" s="27"/>
      <c r="H255" s="2">
        <f t="shared" si="40"/>
      </c>
      <c r="I255" s="3">
        <f t="shared" si="41"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>
        <f t="shared" si="45"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ht="15">
      <c r="A256" s="11"/>
      <c r="B256" s="11"/>
      <c r="C256" s="27"/>
      <c r="D256" s="36"/>
      <c r="E256" s="27"/>
      <c r="F256" s="27"/>
      <c r="G256" s="27"/>
      <c r="H256" s="2">
        <f t="shared" si="40"/>
      </c>
      <c r="I256" s="3">
        <f t="shared" si="41"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>
        <f t="shared" si="45"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ht="15">
      <c r="A257" s="11"/>
      <c r="B257" s="11"/>
      <c r="C257" s="27"/>
      <c r="D257" s="36"/>
      <c r="E257" s="27"/>
      <c r="F257" s="27"/>
      <c r="G257" s="27"/>
      <c r="H257" s="2">
        <f t="shared" si="40"/>
      </c>
      <c r="I257" s="3">
        <f t="shared" si="41"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>
        <f t="shared" si="45"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ht="15">
      <c r="A258" s="11"/>
      <c r="B258" s="11"/>
      <c r="C258" s="27"/>
      <c r="D258" s="36"/>
      <c r="E258" s="27"/>
      <c r="F258" s="27"/>
      <c r="G258" s="27"/>
      <c r="H258" s="2">
        <f t="shared" si="40"/>
      </c>
      <c r="I258" s="3">
        <f t="shared" si="41"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>
        <f t="shared" si="45"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 ht="15">
      <c r="A259" s="11"/>
      <c r="B259" s="11"/>
      <c r="C259" s="27"/>
      <c r="D259" s="36"/>
      <c r="E259" s="27"/>
      <c r="F259" s="27"/>
      <c r="G259" s="27"/>
      <c r="H259" s="2">
        <f aca="true" t="shared" si="53" ref="H259:H322">IF(OR(E259="",F259="",G259=""),"",R259)</f>
      </c>
      <c r="I259" s="3">
        <f aca="true" t="shared" si="54" ref="I259:I322">O259</f>
      </c>
      <c r="J259" s="13" t="str">
        <f aca="true" t="shared" si="55" ref="J259:J322">U259</f>
        <v>No Recupera</v>
      </c>
      <c r="K259" s="11"/>
      <c r="L259" s="24">
        <f aca="true" t="shared" si="56" ref="L259:L322">IF(K259=" "," ",IF(K259="A",H259,SUM(E259,F259,K259)/3))</f>
        <v>0</v>
      </c>
      <c r="M259" s="13" t="str">
        <f aca="true" t="shared" si="57" ref="M259:M322">IF(AND(L259&gt;5.99,L259&lt;10.01,K259&gt;5.99,K259&lt;10.01),"PROMOCIONÓ CON RECUP",IF(K259&lt;5.99,IF(T259&gt;5.99,"REGULAR","LIBRE"),"LIBRE"))</f>
        <v>LIBRE</v>
      </c>
      <c r="O259" s="1">
        <f aca="true" t="shared" si="58" ref="O259:O322">IF(OR(E259="",F259="",G259=""),"",IF(P259=3,"AUS",IF(P259=2,AVERAGE(E259:G259)/2,AVERAGE(E259:G259))))</f>
      </c>
      <c r="P259">
        <f aca="true" t="shared" si="59" ref="P259:P322">COUNTIF(E259:G259,"A")</f>
        <v>0</v>
      </c>
      <c r="Q259" t="str">
        <f aca="true" t="shared" si="60" ref="Q259:Q322">IF(OR(E259&gt;-0.01,E259&lt;10,E259="A",F259&gt;-0.01,F259&lt;10.01,F259="A",G259&gt;-0.01,G259&lt;10.01,G259="A"),R259,"ERROR DE NOTA")</f>
        <v>REGULAR</v>
      </c>
      <c r="R259" t="str">
        <f aca="true" t="shared" si="61" ref="R259:R322">IF(AND(E259&gt;5.99,E259&lt;10.01,F259&gt;5.99,F259&lt;10.01,G259&gt;5.99,G259&lt;10.01),"PROMOCIONÓ",S259)</f>
        <v>REGULAR</v>
      </c>
      <c r="S259" t="str">
        <f aca="true" t="shared" si="62" ref="S259:S322">IF(P259&lt;1.001,IF(O259&gt;5.99,"REGULAR","LIBRE"),"LIBRE")</f>
        <v>REGULAR</v>
      </c>
      <c r="T259">
        <f aca="true" t="shared" si="63" ref="T259:T322">SUM(E259,F259,K259)/3</f>
        <v>0</v>
      </c>
      <c r="U259" t="str">
        <f aca="true" t="shared" si="64" ref="U259:U322">IF(AND(E259&gt;5.99,E259&lt;10.01,F259&gt;5.99,F259&lt;10.01,G259&gt;5.99,G259&lt;10.01),"NO VA AL RECUPERATORIO INTEGRADOR -PROMOCIONÓ",V259)</f>
        <v>No Recupera</v>
      </c>
      <c r="V259" t="str">
        <f aca="true" t="shared" si="65" ref="V259:V322">IF(OR(G259&lt;5.99,G259="A"),IF(AND(E259&gt;5.99,E259&lt;10.01),IF(AND(F259&gt;5.99,F259&lt;10.01),"PUEDE RECUPERAR INTEGRADOR PARA PROMOCION",IF(OR(F259="A",F259&lt;5.99),"No Recupera")),"No Recupera"),"No Recupera")</f>
        <v>No Recupera</v>
      </c>
    </row>
    <row r="260" spans="1:22" ht="15">
      <c r="A260" s="11"/>
      <c r="B260" s="11"/>
      <c r="C260" s="27"/>
      <c r="D260" s="36"/>
      <c r="E260" s="27"/>
      <c r="F260" s="27"/>
      <c r="G260" s="27"/>
      <c r="H260" s="2">
        <f t="shared" si="53"/>
      </c>
      <c r="I260" s="3">
        <f t="shared" si="54"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>
        <f t="shared" si="58"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ht="15">
      <c r="A261" s="11"/>
      <c r="B261" s="11"/>
      <c r="C261" s="27"/>
      <c r="D261" s="36"/>
      <c r="E261" s="27"/>
      <c r="F261" s="27"/>
      <c r="G261" s="27"/>
      <c r="H261" s="2">
        <f t="shared" si="53"/>
      </c>
      <c r="I261" s="3">
        <f t="shared" si="54"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>
        <f t="shared" si="58"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ht="15">
      <c r="A262" s="11"/>
      <c r="B262" s="11"/>
      <c r="C262" s="27"/>
      <c r="D262" s="36"/>
      <c r="E262" s="27"/>
      <c r="F262" s="27"/>
      <c r="G262" s="27"/>
      <c r="H262" s="2">
        <f t="shared" si="53"/>
      </c>
      <c r="I262" s="3">
        <f t="shared" si="54"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>
        <f t="shared" si="58"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ht="15">
      <c r="A263" s="11"/>
      <c r="B263" s="11"/>
      <c r="C263" s="27"/>
      <c r="D263" s="36"/>
      <c r="E263" s="27"/>
      <c r="F263" s="27"/>
      <c r="G263" s="27"/>
      <c r="H263" s="2">
        <f t="shared" si="53"/>
      </c>
      <c r="I263" s="3">
        <f t="shared" si="54"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>
        <f t="shared" si="58"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ht="15">
      <c r="A264" s="11"/>
      <c r="B264" s="11"/>
      <c r="C264" s="27"/>
      <c r="D264" s="36"/>
      <c r="E264" s="27"/>
      <c r="F264" s="27"/>
      <c r="G264" s="27"/>
      <c r="H264" s="2">
        <f t="shared" si="53"/>
      </c>
      <c r="I264" s="3">
        <f t="shared" si="54"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>
        <f t="shared" si="58"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ht="15">
      <c r="A265" s="12"/>
      <c r="B265" s="11"/>
      <c r="C265" s="27"/>
      <c r="D265" s="36"/>
      <c r="E265" s="27"/>
      <c r="F265" s="27"/>
      <c r="G265" s="27"/>
      <c r="H265" s="2">
        <f t="shared" si="53"/>
      </c>
      <c r="I265" s="3">
        <f t="shared" si="54"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>
        <f t="shared" si="58"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ht="15">
      <c r="A266" s="11"/>
      <c r="B266" s="11"/>
      <c r="C266" s="27"/>
      <c r="D266" s="36"/>
      <c r="E266" s="27"/>
      <c r="F266" s="27"/>
      <c r="G266" s="27"/>
      <c r="H266" s="2">
        <f t="shared" si="53"/>
      </c>
      <c r="I266" s="3">
        <f t="shared" si="54"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>
        <f t="shared" si="58"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ht="15">
      <c r="A267" s="11"/>
      <c r="B267" s="11"/>
      <c r="C267" s="27"/>
      <c r="D267" s="36"/>
      <c r="E267" s="27"/>
      <c r="F267" s="27"/>
      <c r="G267" s="27"/>
      <c r="H267" s="2">
        <f t="shared" si="53"/>
      </c>
      <c r="I267" s="3">
        <f t="shared" si="54"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>
        <f t="shared" si="58"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ht="15">
      <c r="A268" s="11"/>
      <c r="B268" s="11"/>
      <c r="C268" s="27"/>
      <c r="D268" s="36"/>
      <c r="E268" s="27"/>
      <c r="F268" s="27"/>
      <c r="G268" s="27"/>
      <c r="H268" s="2">
        <f t="shared" si="53"/>
      </c>
      <c r="I268" s="3">
        <f t="shared" si="54"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>
        <f t="shared" si="58"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ht="15">
      <c r="A269" s="11"/>
      <c r="B269" s="11"/>
      <c r="C269" s="27"/>
      <c r="D269" s="36"/>
      <c r="E269" s="27"/>
      <c r="F269" s="27"/>
      <c r="G269" s="27"/>
      <c r="H269" s="2">
        <f t="shared" si="53"/>
      </c>
      <c r="I269" s="3">
        <f t="shared" si="54"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>
        <f t="shared" si="58"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ht="15">
      <c r="A270" s="11"/>
      <c r="B270" s="11"/>
      <c r="C270" s="27"/>
      <c r="D270" s="36"/>
      <c r="E270" s="27"/>
      <c r="F270" s="27"/>
      <c r="G270" s="27"/>
      <c r="H270" s="2">
        <f t="shared" si="53"/>
      </c>
      <c r="I270" s="3">
        <f t="shared" si="54"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>
        <f t="shared" si="58"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ht="15">
      <c r="A271" s="11"/>
      <c r="B271" s="11"/>
      <c r="C271" s="27"/>
      <c r="D271" s="36"/>
      <c r="E271" s="27"/>
      <c r="F271" s="27"/>
      <c r="G271" s="27"/>
      <c r="H271" s="2">
        <f t="shared" si="53"/>
      </c>
      <c r="I271" s="3">
        <f t="shared" si="54"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>
        <f t="shared" si="58"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ht="15">
      <c r="A272" s="11"/>
      <c r="B272" s="11"/>
      <c r="C272" s="27"/>
      <c r="D272" s="36"/>
      <c r="E272" s="27"/>
      <c r="F272" s="27"/>
      <c r="G272" s="27"/>
      <c r="H272" s="2">
        <f t="shared" si="53"/>
      </c>
      <c r="I272" s="3">
        <f t="shared" si="54"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>
        <f t="shared" si="58"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ht="15">
      <c r="A273" s="11"/>
      <c r="B273" s="11"/>
      <c r="C273" s="27"/>
      <c r="D273" s="36"/>
      <c r="E273" s="27"/>
      <c r="F273" s="27"/>
      <c r="G273" s="27"/>
      <c r="H273" s="2">
        <f t="shared" si="53"/>
      </c>
      <c r="I273" s="3">
        <f t="shared" si="54"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>
        <f t="shared" si="58"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ht="15">
      <c r="A274" s="11"/>
      <c r="B274" s="11"/>
      <c r="C274" s="27"/>
      <c r="D274" s="36"/>
      <c r="E274" s="27"/>
      <c r="F274" s="27"/>
      <c r="G274" s="27"/>
      <c r="H274" s="2">
        <f t="shared" si="53"/>
      </c>
      <c r="I274" s="3">
        <f t="shared" si="54"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>
        <f t="shared" si="58"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ht="15">
      <c r="A275" s="11"/>
      <c r="B275" s="11"/>
      <c r="C275" s="27"/>
      <c r="D275" s="36"/>
      <c r="E275" s="27"/>
      <c r="F275" s="27"/>
      <c r="G275" s="27"/>
      <c r="H275" s="2">
        <f t="shared" si="53"/>
      </c>
      <c r="I275" s="3">
        <f t="shared" si="54"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>
        <f t="shared" si="58"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ht="15">
      <c r="A276" s="11"/>
      <c r="B276" s="11"/>
      <c r="C276" s="27"/>
      <c r="D276" s="36"/>
      <c r="E276" s="27"/>
      <c r="F276" s="27"/>
      <c r="G276" s="27"/>
      <c r="H276" s="2">
        <f t="shared" si="53"/>
      </c>
      <c r="I276" s="3">
        <f t="shared" si="54"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>
        <f t="shared" si="58"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ht="15">
      <c r="A277" s="11"/>
      <c r="B277" s="11"/>
      <c r="C277" s="27"/>
      <c r="D277" s="36"/>
      <c r="E277" s="27"/>
      <c r="F277" s="27"/>
      <c r="G277" s="27"/>
      <c r="H277" s="2">
        <f t="shared" si="53"/>
      </c>
      <c r="I277" s="3">
        <f t="shared" si="54"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>
        <f t="shared" si="58"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ht="15">
      <c r="A278" s="11"/>
      <c r="B278" s="11"/>
      <c r="C278" s="27"/>
      <c r="D278" s="36"/>
      <c r="E278" s="27"/>
      <c r="F278" s="27"/>
      <c r="G278" s="27"/>
      <c r="H278" s="2">
        <f t="shared" si="53"/>
      </c>
      <c r="I278" s="3">
        <f t="shared" si="54"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>
        <f t="shared" si="58"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ht="15">
      <c r="A279" s="11"/>
      <c r="B279" s="11"/>
      <c r="C279" s="27"/>
      <c r="D279" s="36"/>
      <c r="E279" s="27"/>
      <c r="F279" s="27"/>
      <c r="G279" s="27"/>
      <c r="H279" s="2">
        <f t="shared" si="53"/>
      </c>
      <c r="I279" s="3">
        <f t="shared" si="54"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>
        <f t="shared" si="58"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ht="15">
      <c r="A280" s="11"/>
      <c r="B280" s="11"/>
      <c r="C280" s="27"/>
      <c r="D280" s="36"/>
      <c r="E280" s="27"/>
      <c r="F280" s="27"/>
      <c r="G280" s="27"/>
      <c r="H280" s="2">
        <f t="shared" si="53"/>
      </c>
      <c r="I280" s="3">
        <f t="shared" si="54"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>
        <f t="shared" si="58"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ht="15">
      <c r="A281" s="11"/>
      <c r="B281" s="11"/>
      <c r="C281" s="27"/>
      <c r="D281" s="36"/>
      <c r="E281" s="27"/>
      <c r="F281" s="27"/>
      <c r="G281" s="27"/>
      <c r="H281" s="2">
        <f t="shared" si="53"/>
      </c>
      <c r="I281" s="3">
        <f t="shared" si="54"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>
        <f t="shared" si="58"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ht="15">
      <c r="A282" s="11"/>
      <c r="B282" s="11"/>
      <c r="C282" s="27"/>
      <c r="D282" s="36"/>
      <c r="E282" s="27"/>
      <c r="F282" s="27"/>
      <c r="G282" s="27"/>
      <c r="H282" s="2">
        <f t="shared" si="53"/>
      </c>
      <c r="I282" s="3">
        <f t="shared" si="54"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>
        <f t="shared" si="58"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ht="15">
      <c r="A283" s="11"/>
      <c r="B283" s="11"/>
      <c r="C283" s="27"/>
      <c r="D283" s="36"/>
      <c r="E283" s="27"/>
      <c r="F283" s="27"/>
      <c r="G283" s="27"/>
      <c r="H283" s="2">
        <f t="shared" si="53"/>
      </c>
      <c r="I283" s="3">
        <f t="shared" si="54"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>
        <f t="shared" si="58"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ht="15">
      <c r="A284" s="11"/>
      <c r="B284" s="11"/>
      <c r="C284" s="27"/>
      <c r="D284" s="36"/>
      <c r="E284" s="27"/>
      <c r="F284" s="27"/>
      <c r="G284" s="27"/>
      <c r="H284" s="2">
        <f t="shared" si="53"/>
      </c>
      <c r="I284" s="3">
        <f t="shared" si="54"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>
        <f t="shared" si="58"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ht="15">
      <c r="A285" s="11"/>
      <c r="B285" s="11"/>
      <c r="C285" s="27"/>
      <c r="D285" s="36"/>
      <c r="E285" s="27"/>
      <c r="F285" s="27"/>
      <c r="G285" s="27"/>
      <c r="H285" s="2">
        <f t="shared" si="53"/>
      </c>
      <c r="I285" s="3">
        <f t="shared" si="54"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>
        <f t="shared" si="58"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ht="15">
      <c r="A286" s="11"/>
      <c r="B286" s="11"/>
      <c r="C286" s="27"/>
      <c r="D286" s="36"/>
      <c r="E286" s="27"/>
      <c r="F286" s="27"/>
      <c r="G286" s="27"/>
      <c r="H286" s="2">
        <f t="shared" si="53"/>
      </c>
      <c r="I286" s="3">
        <f t="shared" si="54"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>
        <f t="shared" si="58"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ht="15">
      <c r="A287" s="11"/>
      <c r="B287" s="11"/>
      <c r="C287" s="27"/>
      <c r="D287" s="36"/>
      <c r="E287" s="27"/>
      <c r="F287" s="27"/>
      <c r="G287" s="27"/>
      <c r="H287" s="2">
        <f t="shared" si="53"/>
      </c>
      <c r="I287" s="3">
        <f t="shared" si="54"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>
        <f t="shared" si="58"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ht="15">
      <c r="A288" s="11"/>
      <c r="B288" s="11"/>
      <c r="C288" s="27"/>
      <c r="D288" s="36"/>
      <c r="E288" s="27"/>
      <c r="F288" s="27"/>
      <c r="G288" s="27"/>
      <c r="H288" s="2">
        <f t="shared" si="53"/>
      </c>
      <c r="I288" s="3">
        <f t="shared" si="54"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>
        <f t="shared" si="58"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ht="15">
      <c r="A289" s="11"/>
      <c r="B289" s="11"/>
      <c r="C289" s="27"/>
      <c r="D289" s="36"/>
      <c r="E289" s="27"/>
      <c r="F289" s="27"/>
      <c r="G289" s="27"/>
      <c r="H289" s="2">
        <f t="shared" si="53"/>
      </c>
      <c r="I289" s="3">
        <f t="shared" si="54"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>
        <f t="shared" si="58"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ht="15">
      <c r="A290" s="11"/>
      <c r="B290" s="11"/>
      <c r="C290" s="27"/>
      <c r="D290" s="36"/>
      <c r="E290" s="27"/>
      <c r="F290" s="27"/>
      <c r="G290" s="27"/>
      <c r="H290" s="2">
        <f t="shared" si="53"/>
      </c>
      <c r="I290" s="3">
        <f t="shared" si="54"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>
        <f t="shared" si="58"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ht="15">
      <c r="A291" s="11"/>
      <c r="B291" s="11"/>
      <c r="C291" s="27"/>
      <c r="D291" s="36"/>
      <c r="E291" s="27"/>
      <c r="F291" s="27"/>
      <c r="G291" s="27"/>
      <c r="H291" s="2">
        <f t="shared" si="53"/>
      </c>
      <c r="I291" s="3">
        <f t="shared" si="54"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>
        <f t="shared" si="58"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ht="15">
      <c r="A292" s="11"/>
      <c r="B292" s="11"/>
      <c r="C292" s="27"/>
      <c r="D292" s="36"/>
      <c r="E292" s="27"/>
      <c r="F292" s="27"/>
      <c r="G292" s="27"/>
      <c r="H292" s="2">
        <f t="shared" si="53"/>
      </c>
      <c r="I292" s="3">
        <f t="shared" si="54"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>
        <f t="shared" si="58"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ht="15">
      <c r="A293" s="11"/>
      <c r="B293" s="11"/>
      <c r="C293" s="27"/>
      <c r="D293" s="36"/>
      <c r="E293" s="27"/>
      <c r="F293" s="27"/>
      <c r="G293" s="27"/>
      <c r="H293" s="2">
        <f t="shared" si="53"/>
      </c>
      <c r="I293" s="3">
        <f t="shared" si="54"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>
        <f t="shared" si="58"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ht="15">
      <c r="A294" s="11"/>
      <c r="B294" s="11"/>
      <c r="C294" s="27"/>
      <c r="D294" s="36"/>
      <c r="E294" s="27"/>
      <c r="F294" s="27"/>
      <c r="G294" s="27"/>
      <c r="H294" s="2">
        <f t="shared" si="53"/>
      </c>
      <c r="I294" s="3">
        <f t="shared" si="54"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>
        <f t="shared" si="58"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ht="15">
      <c r="A295" s="11"/>
      <c r="B295" s="11"/>
      <c r="C295" s="27"/>
      <c r="D295" s="36"/>
      <c r="E295" s="27"/>
      <c r="F295" s="27"/>
      <c r="G295" s="27"/>
      <c r="H295" s="2">
        <f t="shared" si="53"/>
      </c>
      <c r="I295" s="3">
        <f t="shared" si="54"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>
        <f t="shared" si="58"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ht="15">
      <c r="A296" s="11"/>
      <c r="B296" s="11"/>
      <c r="C296" s="27"/>
      <c r="D296" s="36"/>
      <c r="E296" s="27"/>
      <c r="F296" s="27"/>
      <c r="G296" s="27"/>
      <c r="H296" s="2">
        <f t="shared" si="53"/>
      </c>
      <c r="I296" s="3">
        <f t="shared" si="54"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>
        <f t="shared" si="58"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ht="15">
      <c r="A297" s="11"/>
      <c r="B297" s="11"/>
      <c r="C297" s="27"/>
      <c r="D297" s="36"/>
      <c r="E297" s="27"/>
      <c r="F297" s="27"/>
      <c r="G297" s="27"/>
      <c r="H297" s="2">
        <f t="shared" si="53"/>
      </c>
      <c r="I297" s="3">
        <f t="shared" si="54"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>
        <f t="shared" si="58"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ht="15">
      <c r="A298" s="11"/>
      <c r="B298" s="11"/>
      <c r="C298" s="27"/>
      <c r="D298" s="36"/>
      <c r="E298" s="27"/>
      <c r="F298" s="27"/>
      <c r="G298" s="27"/>
      <c r="H298" s="2">
        <f t="shared" si="53"/>
      </c>
      <c r="I298" s="3">
        <f t="shared" si="54"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>
        <f t="shared" si="58"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ht="15">
      <c r="A299" s="12"/>
      <c r="B299" s="11"/>
      <c r="C299" s="27"/>
      <c r="D299" s="36"/>
      <c r="E299" s="27"/>
      <c r="F299" s="27"/>
      <c r="G299" s="27"/>
      <c r="H299" s="2">
        <f t="shared" si="53"/>
      </c>
      <c r="I299" s="3">
        <f t="shared" si="54"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>
        <f t="shared" si="58"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ht="15">
      <c r="A300" s="11"/>
      <c r="B300" s="11"/>
      <c r="C300" s="27"/>
      <c r="D300" s="36"/>
      <c r="E300" s="27"/>
      <c r="F300" s="27"/>
      <c r="G300" s="27"/>
      <c r="H300" s="2">
        <f t="shared" si="53"/>
      </c>
      <c r="I300" s="3">
        <f t="shared" si="54"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>
        <f t="shared" si="58"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ht="15">
      <c r="A301" s="11"/>
      <c r="B301" s="11"/>
      <c r="C301" s="27"/>
      <c r="D301" s="36"/>
      <c r="E301" s="27"/>
      <c r="F301" s="27"/>
      <c r="G301" s="27"/>
      <c r="H301" s="2">
        <f t="shared" si="53"/>
      </c>
      <c r="I301" s="3">
        <f t="shared" si="54"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>
        <f t="shared" si="58"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ht="15">
      <c r="A302" s="11"/>
      <c r="B302" s="11"/>
      <c r="C302" s="27"/>
      <c r="D302" s="36"/>
      <c r="E302" s="27"/>
      <c r="F302" s="27"/>
      <c r="G302" s="27"/>
      <c r="H302" s="2">
        <f t="shared" si="53"/>
      </c>
      <c r="I302" s="3">
        <f t="shared" si="54"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>
        <f t="shared" si="58"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ht="15">
      <c r="A303" s="11"/>
      <c r="B303" s="11"/>
      <c r="C303" s="27"/>
      <c r="D303" s="36"/>
      <c r="E303" s="27"/>
      <c r="F303" s="27"/>
      <c r="G303" s="27"/>
      <c r="H303" s="2">
        <f t="shared" si="53"/>
      </c>
      <c r="I303" s="3">
        <f t="shared" si="54"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>
        <f t="shared" si="58"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ht="15">
      <c r="A304" s="11"/>
      <c r="B304" s="11"/>
      <c r="C304" s="27"/>
      <c r="D304" s="36"/>
      <c r="E304" s="27"/>
      <c r="F304" s="27"/>
      <c r="G304" s="27"/>
      <c r="H304" s="2">
        <f t="shared" si="53"/>
      </c>
      <c r="I304" s="3">
        <f t="shared" si="54"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>
        <f t="shared" si="58"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ht="15">
      <c r="A305" s="11"/>
      <c r="B305" s="11"/>
      <c r="C305" s="27"/>
      <c r="D305" s="36"/>
      <c r="E305" s="27"/>
      <c r="F305" s="27"/>
      <c r="G305" s="27"/>
      <c r="H305" s="2">
        <f t="shared" si="53"/>
      </c>
      <c r="I305" s="3">
        <f t="shared" si="54"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>
        <f t="shared" si="58"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ht="15">
      <c r="A306" s="11"/>
      <c r="B306" s="11"/>
      <c r="C306" s="27"/>
      <c r="D306" s="36"/>
      <c r="E306" s="27"/>
      <c r="F306" s="27"/>
      <c r="G306" s="27"/>
      <c r="H306" s="2">
        <f t="shared" si="53"/>
      </c>
      <c r="I306" s="3">
        <f t="shared" si="54"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>
        <f t="shared" si="58"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ht="15">
      <c r="A307" s="11"/>
      <c r="B307" s="11"/>
      <c r="C307" s="27"/>
      <c r="D307" s="36"/>
      <c r="E307" s="27"/>
      <c r="F307" s="27"/>
      <c r="G307" s="27"/>
      <c r="H307" s="2">
        <f t="shared" si="53"/>
      </c>
      <c r="I307" s="3">
        <f t="shared" si="54"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>
        <f t="shared" si="58"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ht="15">
      <c r="A308" s="11"/>
      <c r="B308" s="11"/>
      <c r="C308" s="27"/>
      <c r="D308" s="36"/>
      <c r="E308" s="27"/>
      <c r="F308" s="27"/>
      <c r="G308" s="27"/>
      <c r="H308" s="2">
        <f t="shared" si="53"/>
      </c>
      <c r="I308" s="3">
        <f t="shared" si="54"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>
        <f t="shared" si="58"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ht="15">
      <c r="A309" s="11"/>
      <c r="B309" s="11"/>
      <c r="C309" s="27"/>
      <c r="D309" s="36"/>
      <c r="E309" s="27"/>
      <c r="F309" s="27"/>
      <c r="G309" s="27"/>
      <c r="H309" s="2">
        <f t="shared" si="53"/>
      </c>
      <c r="I309" s="3">
        <f t="shared" si="54"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>
        <f t="shared" si="58"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ht="15">
      <c r="A310" s="11"/>
      <c r="B310" s="11"/>
      <c r="C310" s="27"/>
      <c r="D310" s="36"/>
      <c r="E310" s="27"/>
      <c r="F310" s="27"/>
      <c r="G310" s="27"/>
      <c r="H310" s="2">
        <f t="shared" si="53"/>
      </c>
      <c r="I310" s="3">
        <f t="shared" si="54"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>
        <f t="shared" si="58"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ht="15">
      <c r="A311" s="11"/>
      <c r="B311" s="11"/>
      <c r="C311" s="27"/>
      <c r="D311" s="36"/>
      <c r="E311" s="27"/>
      <c r="F311" s="27"/>
      <c r="G311" s="27"/>
      <c r="H311" s="2">
        <f t="shared" si="53"/>
      </c>
      <c r="I311" s="3">
        <f t="shared" si="54"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>
        <f t="shared" si="58"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ht="15">
      <c r="A312" s="11"/>
      <c r="B312" s="11"/>
      <c r="C312" s="27"/>
      <c r="D312" s="36"/>
      <c r="E312" s="27"/>
      <c r="F312" s="27"/>
      <c r="G312" s="27"/>
      <c r="H312" s="2">
        <f t="shared" si="53"/>
      </c>
      <c r="I312" s="3">
        <f t="shared" si="54"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>
        <f t="shared" si="58"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ht="15">
      <c r="A313" s="11"/>
      <c r="B313" s="11"/>
      <c r="C313" s="27"/>
      <c r="D313" s="36"/>
      <c r="E313" s="27"/>
      <c r="F313" s="27"/>
      <c r="G313" s="27"/>
      <c r="H313" s="2">
        <f t="shared" si="53"/>
      </c>
      <c r="I313" s="3">
        <f t="shared" si="54"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>
        <f t="shared" si="58"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ht="15">
      <c r="A314" s="11"/>
      <c r="B314" s="11"/>
      <c r="C314" s="27"/>
      <c r="D314" s="36"/>
      <c r="E314" s="27"/>
      <c r="F314" s="27"/>
      <c r="G314" s="27"/>
      <c r="H314" s="2">
        <f t="shared" si="53"/>
      </c>
      <c r="I314" s="3">
        <f t="shared" si="54"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>
        <f t="shared" si="58"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ht="15">
      <c r="A315" s="11"/>
      <c r="B315" s="11"/>
      <c r="C315" s="27"/>
      <c r="D315" s="36"/>
      <c r="E315" s="27"/>
      <c r="F315" s="27"/>
      <c r="G315" s="27"/>
      <c r="H315" s="2">
        <f t="shared" si="53"/>
      </c>
      <c r="I315" s="3">
        <f t="shared" si="54"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>
        <f t="shared" si="58"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ht="15">
      <c r="A316" s="11"/>
      <c r="B316" s="11"/>
      <c r="C316" s="27"/>
      <c r="D316" s="36"/>
      <c r="E316" s="27"/>
      <c r="F316" s="27"/>
      <c r="G316" s="27"/>
      <c r="H316" s="2">
        <f t="shared" si="53"/>
      </c>
      <c r="I316" s="3">
        <f t="shared" si="54"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>
        <f t="shared" si="58"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ht="15">
      <c r="A317" s="11"/>
      <c r="B317" s="11"/>
      <c r="C317" s="27"/>
      <c r="D317" s="36"/>
      <c r="E317" s="27"/>
      <c r="F317" s="27"/>
      <c r="G317" s="27"/>
      <c r="H317" s="2">
        <f t="shared" si="53"/>
      </c>
      <c r="I317" s="3">
        <f t="shared" si="54"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>
        <f t="shared" si="58"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ht="15">
      <c r="A318" s="11"/>
      <c r="B318" s="11"/>
      <c r="C318" s="27"/>
      <c r="D318" s="36"/>
      <c r="E318" s="27"/>
      <c r="F318" s="27"/>
      <c r="G318" s="27"/>
      <c r="H318" s="2">
        <f t="shared" si="53"/>
      </c>
      <c r="I318" s="3">
        <f t="shared" si="54"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>
        <f t="shared" si="58"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ht="15">
      <c r="A319" s="11"/>
      <c r="B319" s="11"/>
      <c r="C319" s="27"/>
      <c r="D319" s="36"/>
      <c r="E319" s="27"/>
      <c r="F319" s="27"/>
      <c r="G319" s="27"/>
      <c r="H319" s="2">
        <f t="shared" si="53"/>
      </c>
      <c r="I319" s="3">
        <f t="shared" si="54"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>
        <f t="shared" si="58"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ht="15">
      <c r="A320" s="11"/>
      <c r="B320" s="11"/>
      <c r="C320" s="27"/>
      <c r="D320" s="36"/>
      <c r="E320" s="27"/>
      <c r="F320" s="27"/>
      <c r="G320" s="27"/>
      <c r="H320" s="2">
        <f t="shared" si="53"/>
      </c>
      <c r="I320" s="3">
        <f t="shared" si="54"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>
        <f t="shared" si="58"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ht="15">
      <c r="A321" s="11"/>
      <c r="B321" s="11"/>
      <c r="C321" s="27"/>
      <c r="D321" s="36"/>
      <c r="E321" s="27"/>
      <c r="F321" s="27"/>
      <c r="G321" s="27"/>
      <c r="H321" s="2">
        <f t="shared" si="53"/>
      </c>
      <c r="I321" s="3">
        <f t="shared" si="54"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>
        <f t="shared" si="58"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ht="15">
      <c r="A322" s="11"/>
      <c r="B322" s="11"/>
      <c r="C322" s="27"/>
      <c r="D322" s="36"/>
      <c r="E322" s="27"/>
      <c r="F322" s="27"/>
      <c r="G322" s="27"/>
      <c r="H322" s="2">
        <f t="shared" si="53"/>
      </c>
      <c r="I322" s="3">
        <f t="shared" si="54"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>
        <f t="shared" si="58"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 ht="15">
      <c r="A323" s="11"/>
      <c r="B323" s="11"/>
      <c r="C323" s="27"/>
      <c r="D323" s="36"/>
      <c r="E323" s="27"/>
      <c r="F323" s="27"/>
      <c r="G323" s="27"/>
      <c r="H323" s="2">
        <f aca="true" t="shared" si="66" ref="H323:H386">IF(OR(E323="",F323="",G323=""),"",R323)</f>
      </c>
      <c r="I323" s="3">
        <f aca="true" t="shared" si="67" ref="I323:I386">O323</f>
      </c>
      <c r="J323" s="13" t="str">
        <f aca="true" t="shared" si="68" ref="J323:J386">U323</f>
        <v>No Recupera</v>
      </c>
      <c r="K323" s="11"/>
      <c r="L323" s="24">
        <f aca="true" t="shared" si="69" ref="L323:L386">IF(K323=" "," ",IF(K323="A",H323,SUM(E323,F323,K323)/3))</f>
        <v>0</v>
      </c>
      <c r="M323" s="13" t="str">
        <f aca="true" t="shared" si="70" ref="M323:M386">IF(AND(L323&gt;5.99,L323&lt;10.01,K323&gt;5.99,K323&lt;10.01),"PROMOCIONÓ CON RECUP",IF(K323&lt;5.99,IF(T323&gt;5.99,"REGULAR","LIBRE"),"LIBRE"))</f>
        <v>LIBRE</v>
      </c>
      <c r="O323" s="1">
        <f aca="true" t="shared" si="71" ref="O323:O386">IF(OR(E323="",F323="",G323=""),"",IF(P323=3,"AUS",IF(P323=2,AVERAGE(E323:G323)/2,AVERAGE(E323:G323))))</f>
      </c>
      <c r="P323">
        <f aca="true" t="shared" si="72" ref="P323:P386">COUNTIF(E323:G323,"A")</f>
        <v>0</v>
      </c>
      <c r="Q323" t="str">
        <f aca="true" t="shared" si="73" ref="Q323:Q386">IF(OR(E323&gt;-0.01,E323&lt;10,E323="A",F323&gt;-0.01,F323&lt;10.01,F323="A",G323&gt;-0.01,G323&lt;10.01,G323="A"),R323,"ERROR DE NOTA")</f>
        <v>REGULAR</v>
      </c>
      <c r="R323" t="str">
        <f aca="true" t="shared" si="74" ref="R323:R386">IF(AND(E323&gt;5.99,E323&lt;10.01,F323&gt;5.99,F323&lt;10.01,G323&gt;5.99,G323&lt;10.01),"PROMOCIONÓ",S323)</f>
        <v>REGULAR</v>
      </c>
      <c r="S323" t="str">
        <f aca="true" t="shared" si="75" ref="S323:S386">IF(P323&lt;1.001,IF(O323&gt;5.99,"REGULAR","LIBRE"),"LIBRE")</f>
        <v>REGULAR</v>
      </c>
      <c r="T323">
        <f aca="true" t="shared" si="76" ref="T323:T386">SUM(E323,F323,K323)/3</f>
        <v>0</v>
      </c>
      <c r="U323" t="str">
        <f aca="true" t="shared" si="77" ref="U323:U386">IF(AND(E323&gt;5.99,E323&lt;10.01,F323&gt;5.99,F323&lt;10.01,G323&gt;5.99,G323&lt;10.01),"NO VA AL RECUPERATORIO INTEGRADOR -PROMOCIONÓ",V323)</f>
        <v>No Recupera</v>
      </c>
      <c r="V323" t="str">
        <f aca="true" t="shared" si="78" ref="V323:V386">IF(OR(G323&lt;5.99,G323="A"),IF(AND(E323&gt;5.99,E323&lt;10.01),IF(AND(F323&gt;5.99,F323&lt;10.01),"PUEDE RECUPERAR INTEGRADOR PARA PROMOCION",IF(OR(F323="A",F323&lt;5.99),"No Recupera")),"No Recupera"),"No Recupera")</f>
        <v>No Recupera</v>
      </c>
    </row>
    <row r="324" spans="1:22" ht="15">
      <c r="A324" s="11"/>
      <c r="B324" s="11"/>
      <c r="C324" s="27"/>
      <c r="D324" s="36"/>
      <c r="E324" s="27"/>
      <c r="F324" s="27"/>
      <c r="G324" s="27"/>
      <c r="H324" s="2">
        <f t="shared" si="66"/>
      </c>
      <c r="I324" s="3">
        <f t="shared" si="67"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>
        <f t="shared" si="71"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ht="15">
      <c r="A325" s="11"/>
      <c r="B325" s="11"/>
      <c r="C325" s="27"/>
      <c r="D325" s="36"/>
      <c r="E325" s="27"/>
      <c r="F325" s="27"/>
      <c r="G325" s="27"/>
      <c r="H325" s="2">
        <f t="shared" si="66"/>
      </c>
      <c r="I325" s="3">
        <f t="shared" si="67"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>
        <f t="shared" si="71"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ht="15">
      <c r="A326" s="11"/>
      <c r="B326" s="11"/>
      <c r="C326" s="27"/>
      <c r="D326" s="36"/>
      <c r="E326" s="27"/>
      <c r="F326" s="27"/>
      <c r="G326" s="27"/>
      <c r="H326" s="2">
        <f t="shared" si="66"/>
      </c>
      <c r="I326" s="3">
        <f t="shared" si="67"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>
        <f t="shared" si="71"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ht="15">
      <c r="A327" s="11"/>
      <c r="B327" s="11"/>
      <c r="C327" s="27"/>
      <c r="D327" s="36"/>
      <c r="E327" s="27"/>
      <c r="F327" s="27"/>
      <c r="G327" s="27"/>
      <c r="H327" s="2">
        <f t="shared" si="66"/>
      </c>
      <c r="I327" s="3">
        <f t="shared" si="67"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>
        <f t="shared" si="71"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ht="15">
      <c r="A328" s="11"/>
      <c r="B328" s="11"/>
      <c r="C328" s="27"/>
      <c r="D328" s="36"/>
      <c r="E328" s="27"/>
      <c r="F328" s="27"/>
      <c r="G328" s="27"/>
      <c r="H328" s="2">
        <f t="shared" si="66"/>
      </c>
      <c r="I328" s="3">
        <f t="shared" si="67"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>
        <f t="shared" si="71"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ht="15">
      <c r="A329" s="11"/>
      <c r="B329" s="11"/>
      <c r="C329" s="27"/>
      <c r="D329" s="36"/>
      <c r="E329" s="27"/>
      <c r="F329" s="27"/>
      <c r="G329" s="27"/>
      <c r="H329" s="2">
        <f t="shared" si="66"/>
      </c>
      <c r="I329" s="3">
        <f t="shared" si="67"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>
        <f t="shared" si="71"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ht="15">
      <c r="A330" s="11"/>
      <c r="B330" s="11"/>
      <c r="C330" s="27"/>
      <c r="D330" s="36"/>
      <c r="E330" s="27"/>
      <c r="F330" s="27"/>
      <c r="G330" s="27"/>
      <c r="H330" s="2">
        <f t="shared" si="66"/>
      </c>
      <c r="I330" s="3">
        <f t="shared" si="67"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>
        <f t="shared" si="71"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ht="15">
      <c r="A331" s="11"/>
      <c r="B331" s="11"/>
      <c r="C331" s="27"/>
      <c r="D331" s="36"/>
      <c r="E331" s="27"/>
      <c r="F331" s="27"/>
      <c r="G331" s="27"/>
      <c r="H331" s="2">
        <f t="shared" si="66"/>
      </c>
      <c r="I331" s="3">
        <f t="shared" si="67"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>
        <f t="shared" si="71"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ht="15">
      <c r="A332" s="11"/>
      <c r="B332" s="11"/>
      <c r="C332" s="27"/>
      <c r="D332" s="36"/>
      <c r="E332" s="27"/>
      <c r="F332" s="27"/>
      <c r="G332" s="27"/>
      <c r="H332" s="2">
        <f t="shared" si="66"/>
      </c>
      <c r="I332" s="3">
        <f t="shared" si="67"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>
        <f t="shared" si="71"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ht="15">
      <c r="A333" s="11"/>
      <c r="B333" s="11"/>
      <c r="C333" s="27"/>
      <c r="D333" s="36"/>
      <c r="E333" s="27"/>
      <c r="F333" s="27"/>
      <c r="G333" s="27"/>
      <c r="H333" s="2">
        <f t="shared" si="66"/>
      </c>
      <c r="I333" s="3">
        <f t="shared" si="67"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>
        <f t="shared" si="71"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ht="15">
      <c r="A334" s="11"/>
      <c r="B334" s="11"/>
      <c r="C334" s="27"/>
      <c r="D334" s="36"/>
      <c r="E334" s="27"/>
      <c r="F334" s="27"/>
      <c r="G334" s="27"/>
      <c r="H334" s="2">
        <f t="shared" si="66"/>
      </c>
      <c r="I334" s="3">
        <f t="shared" si="67"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>
        <f t="shared" si="71"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ht="15">
      <c r="A335" s="11"/>
      <c r="B335" s="11"/>
      <c r="C335" s="27"/>
      <c r="D335" s="36"/>
      <c r="E335" s="27"/>
      <c r="F335" s="27"/>
      <c r="G335" s="27"/>
      <c r="H335" s="2">
        <f t="shared" si="66"/>
      </c>
      <c r="I335" s="3">
        <f t="shared" si="67"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>
        <f t="shared" si="71"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ht="15">
      <c r="A336" s="11"/>
      <c r="B336" s="11"/>
      <c r="C336" s="27"/>
      <c r="D336" s="36"/>
      <c r="E336" s="27"/>
      <c r="F336" s="27"/>
      <c r="G336" s="27"/>
      <c r="H336" s="2">
        <f t="shared" si="66"/>
      </c>
      <c r="I336" s="3">
        <f t="shared" si="67"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>
        <f t="shared" si="71"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ht="15">
      <c r="A337" s="11"/>
      <c r="B337" s="11"/>
      <c r="C337" s="27"/>
      <c r="D337" s="36"/>
      <c r="E337" s="27"/>
      <c r="F337" s="27"/>
      <c r="G337" s="27"/>
      <c r="H337" s="2">
        <f t="shared" si="66"/>
      </c>
      <c r="I337" s="3">
        <f t="shared" si="67"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>
        <f t="shared" si="71"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ht="15">
      <c r="A338" s="12"/>
      <c r="B338" s="11"/>
      <c r="C338" s="27"/>
      <c r="D338" s="36"/>
      <c r="E338" s="27"/>
      <c r="F338" s="27"/>
      <c r="G338" s="27"/>
      <c r="H338" s="2">
        <f t="shared" si="66"/>
      </c>
      <c r="I338" s="3">
        <f t="shared" si="67"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>
        <f t="shared" si="71"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ht="15">
      <c r="A339" s="11"/>
      <c r="B339" s="11"/>
      <c r="C339" s="27"/>
      <c r="D339" s="36"/>
      <c r="E339" s="27"/>
      <c r="F339" s="27"/>
      <c r="G339" s="27"/>
      <c r="H339" s="2">
        <f t="shared" si="66"/>
      </c>
      <c r="I339" s="3">
        <f t="shared" si="67"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>
        <f t="shared" si="71"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ht="15">
      <c r="A340" s="11"/>
      <c r="B340" s="11"/>
      <c r="C340" s="27"/>
      <c r="D340" s="36"/>
      <c r="E340" s="27"/>
      <c r="F340" s="27"/>
      <c r="G340" s="27"/>
      <c r="H340" s="2">
        <f t="shared" si="66"/>
      </c>
      <c r="I340" s="3">
        <f t="shared" si="67"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>
        <f t="shared" si="71"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ht="15">
      <c r="A341" s="11"/>
      <c r="B341" s="11"/>
      <c r="C341" s="27"/>
      <c r="D341" s="36"/>
      <c r="E341" s="27"/>
      <c r="F341" s="27"/>
      <c r="G341" s="27"/>
      <c r="H341" s="2">
        <f t="shared" si="66"/>
      </c>
      <c r="I341" s="3">
        <f t="shared" si="67"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>
        <f t="shared" si="71"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ht="15">
      <c r="A342" s="11"/>
      <c r="B342" s="11"/>
      <c r="C342" s="27"/>
      <c r="D342" s="36"/>
      <c r="E342" s="27"/>
      <c r="F342" s="27"/>
      <c r="G342" s="27"/>
      <c r="H342" s="2">
        <f t="shared" si="66"/>
      </c>
      <c r="I342" s="3">
        <f t="shared" si="67"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>
        <f t="shared" si="71"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ht="15">
      <c r="A343" s="11"/>
      <c r="B343" s="11"/>
      <c r="C343" s="27"/>
      <c r="D343" s="36"/>
      <c r="E343" s="27"/>
      <c r="F343" s="27"/>
      <c r="G343" s="27"/>
      <c r="H343" s="2">
        <f t="shared" si="66"/>
      </c>
      <c r="I343" s="3">
        <f t="shared" si="67"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>
        <f t="shared" si="71"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ht="15">
      <c r="A344" s="11"/>
      <c r="B344" s="11"/>
      <c r="C344" s="27"/>
      <c r="D344" s="36"/>
      <c r="E344" s="27"/>
      <c r="F344" s="27"/>
      <c r="G344" s="27"/>
      <c r="H344" s="2">
        <f t="shared" si="66"/>
      </c>
      <c r="I344" s="3">
        <f t="shared" si="67"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>
        <f t="shared" si="71"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ht="15">
      <c r="A345" s="11"/>
      <c r="B345" s="11"/>
      <c r="C345" s="27"/>
      <c r="D345" s="36"/>
      <c r="E345" s="27"/>
      <c r="F345" s="27"/>
      <c r="G345" s="27"/>
      <c r="H345" s="2">
        <f t="shared" si="66"/>
      </c>
      <c r="I345" s="3">
        <f t="shared" si="67"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>
        <f t="shared" si="71"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ht="15">
      <c r="A346" s="11"/>
      <c r="B346" s="11"/>
      <c r="C346" s="27"/>
      <c r="D346" s="36"/>
      <c r="E346" s="27"/>
      <c r="F346" s="27"/>
      <c r="G346" s="27"/>
      <c r="H346" s="2">
        <f t="shared" si="66"/>
      </c>
      <c r="I346" s="3">
        <f t="shared" si="67"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>
        <f t="shared" si="71"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ht="15">
      <c r="A347" s="11"/>
      <c r="B347" s="11"/>
      <c r="C347" s="27"/>
      <c r="D347" s="36"/>
      <c r="E347" s="27"/>
      <c r="F347" s="27"/>
      <c r="G347" s="27"/>
      <c r="H347" s="2">
        <f t="shared" si="66"/>
      </c>
      <c r="I347" s="3">
        <f t="shared" si="67"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>
        <f t="shared" si="71"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ht="15">
      <c r="A348" s="11"/>
      <c r="B348" s="11"/>
      <c r="C348" s="27"/>
      <c r="D348" s="36"/>
      <c r="E348" s="27"/>
      <c r="F348" s="27"/>
      <c r="G348" s="27"/>
      <c r="H348" s="2">
        <f t="shared" si="66"/>
      </c>
      <c r="I348" s="3">
        <f t="shared" si="67"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>
        <f t="shared" si="71"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ht="15">
      <c r="A349" s="11"/>
      <c r="B349" s="11"/>
      <c r="C349" s="27"/>
      <c r="D349" s="36"/>
      <c r="E349" s="27"/>
      <c r="F349" s="27"/>
      <c r="G349" s="27"/>
      <c r="H349" s="2">
        <f t="shared" si="66"/>
      </c>
      <c r="I349" s="3">
        <f t="shared" si="67"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>
        <f t="shared" si="71"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ht="15">
      <c r="A350" s="11"/>
      <c r="B350" s="11"/>
      <c r="C350" s="27"/>
      <c r="D350" s="36"/>
      <c r="E350" s="27"/>
      <c r="F350" s="27"/>
      <c r="G350" s="27"/>
      <c r="H350" s="2">
        <f t="shared" si="66"/>
      </c>
      <c r="I350" s="3">
        <f t="shared" si="67"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>
        <f t="shared" si="71"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ht="15">
      <c r="A351" s="11"/>
      <c r="B351" s="11"/>
      <c r="C351" s="27"/>
      <c r="D351" s="36"/>
      <c r="E351" s="27"/>
      <c r="F351" s="27"/>
      <c r="G351" s="27"/>
      <c r="H351" s="2">
        <f t="shared" si="66"/>
      </c>
      <c r="I351" s="3">
        <f t="shared" si="67"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>
        <f t="shared" si="71"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ht="15">
      <c r="A352" s="11"/>
      <c r="B352" s="11"/>
      <c r="C352" s="27"/>
      <c r="D352" s="36"/>
      <c r="E352" s="27"/>
      <c r="F352" s="27"/>
      <c r="G352" s="27"/>
      <c r="H352" s="2">
        <f t="shared" si="66"/>
      </c>
      <c r="I352" s="3">
        <f t="shared" si="67"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>
        <f t="shared" si="71"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ht="15">
      <c r="A353" s="11"/>
      <c r="B353" s="11"/>
      <c r="C353" s="27"/>
      <c r="D353" s="36"/>
      <c r="E353" s="27"/>
      <c r="F353" s="27"/>
      <c r="G353" s="27"/>
      <c r="H353" s="2">
        <f t="shared" si="66"/>
      </c>
      <c r="I353" s="3">
        <f t="shared" si="67"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>
        <f t="shared" si="71"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ht="15">
      <c r="A354" s="11"/>
      <c r="B354" s="11"/>
      <c r="C354" s="27"/>
      <c r="D354" s="36"/>
      <c r="E354" s="27"/>
      <c r="F354" s="27"/>
      <c r="G354" s="27"/>
      <c r="H354" s="2">
        <f t="shared" si="66"/>
      </c>
      <c r="I354" s="3">
        <f t="shared" si="67"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>
        <f t="shared" si="71"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ht="15">
      <c r="A355" s="11"/>
      <c r="B355" s="11"/>
      <c r="C355" s="27"/>
      <c r="D355" s="36"/>
      <c r="E355" s="27"/>
      <c r="F355" s="27"/>
      <c r="G355" s="27"/>
      <c r="H355" s="2">
        <f t="shared" si="66"/>
      </c>
      <c r="I355" s="3">
        <f t="shared" si="67"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>
        <f t="shared" si="71"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ht="15">
      <c r="A356" s="11"/>
      <c r="B356" s="11"/>
      <c r="C356" s="27"/>
      <c r="D356" s="36"/>
      <c r="E356" s="27"/>
      <c r="F356" s="27"/>
      <c r="G356" s="27"/>
      <c r="H356" s="2">
        <f t="shared" si="66"/>
      </c>
      <c r="I356" s="3">
        <f t="shared" si="67"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>
        <f t="shared" si="71"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ht="15">
      <c r="A357" s="11"/>
      <c r="B357" s="11"/>
      <c r="C357" s="27"/>
      <c r="D357" s="36"/>
      <c r="E357" s="27"/>
      <c r="F357" s="27"/>
      <c r="G357" s="27"/>
      <c r="H357" s="2">
        <f t="shared" si="66"/>
      </c>
      <c r="I357" s="3">
        <f t="shared" si="67"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>
        <f t="shared" si="71"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ht="15">
      <c r="A358" s="11"/>
      <c r="B358" s="11"/>
      <c r="C358" s="27"/>
      <c r="D358" s="36"/>
      <c r="E358" s="27"/>
      <c r="F358" s="27"/>
      <c r="G358" s="27"/>
      <c r="H358" s="2">
        <f t="shared" si="66"/>
      </c>
      <c r="I358" s="3">
        <f t="shared" si="67"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>
        <f t="shared" si="71"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ht="15">
      <c r="A359" s="11"/>
      <c r="B359" s="11"/>
      <c r="C359" s="27"/>
      <c r="D359" s="36"/>
      <c r="E359" s="27"/>
      <c r="F359" s="27"/>
      <c r="G359" s="27"/>
      <c r="H359" s="2">
        <f t="shared" si="66"/>
      </c>
      <c r="I359" s="3">
        <f t="shared" si="67"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>
        <f t="shared" si="71"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ht="15">
      <c r="A360" s="11"/>
      <c r="B360" s="11"/>
      <c r="C360" s="27"/>
      <c r="D360" s="36"/>
      <c r="E360" s="27"/>
      <c r="F360" s="27"/>
      <c r="G360" s="27"/>
      <c r="H360" s="2">
        <f t="shared" si="66"/>
      </c>
      <c r="I360" s="3">
        <f t="shared" si="67"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>
        <f t="shared" si="71"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ht="15">
      <c r="A361" s="11"/>
      <c r="B361" s="11"/>
      <c r="C361" s="27"/>
      <c r="D361" s="36"/>
      <c r="E361" s="27"/>
      <c r="F361" s="27"/>
      <c r="G361" s="27"/>
      <c r="H361" s="2">
        <f t="shared" si="66"/>
      </c>
      <c r="I361" s="3">
        <f t="shared" si="67"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>
        <f t="shared" si="71"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ht="15">
      <c r="A362" s="11"/>
      <c r="B362" s="11"/>
      <c r="C362" s="27"/>
      <c r="D362" s="36"/>
      <c r="E362" s="27"/>
      <c r="F362" s="27"/>
      <c r="G362" s="27"/>
      <c r="H362" s="2">
        <f t="shared" si="66"/>
      </c>
      <c r="I362" s="3">
        <f t="shared" si="67"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>
        <f t="shared" si="71"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ht="15">
      <c r="A363" s="11"/>
      <c r="B363" s="11"/>
      <c r="C363" s="27"/>
      <c r="D363" s="36"/>
      <c r="E363" s="27"/>
      <c r="F363" s="27"/>
      <c r="G363" s="27"/>
      <c r="H363" s="2">
        <f t="shared" si="66"/>
      </c>
      <c r="I363" s="3">
        <f t="shared" si="67"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>
        <f t="shared" si="71"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ht="15">
      <c r="A364" s="11"/>
      <c r="B364" s="11"/>
      <c r="C364" s="27"/>
      <c r="D364" s="36"/>
      <c r="E364" s="27"/>
      <c r="F364" s="27"/>
      <c r="G364" s="27"/>
      <c r="H364" s="2">
        <f t="shared" si="66"/>
      </c>
      <c r="I364" s="3">
        <f t="shared" si="67"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>
        <f t="shared" si="71"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ht="15">
      <c r="A365" s="11"/>
      <c r="B365" s="11"/>
      <c r="C365" s="27"/>
      <c r="D365" s="36"/>
      <c r="E365" s="27"/>
      <c r="F365" s="27"/>
      <c r="G365" s="27"/>
      <c r="H365" s="2">
        <f t="shared" si="66"/>
      </c>
      <c r="I365" s="3">
        <f t="shared" si="67"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>
        <f t="shared" si="71"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ht="15">
      <c r="A366" s="11"/>
      <c r="B366" s="11"/>
      <c r="C366" s="27"/>
      <c r="D366" s="36"/>
      <c r="E366" s="27"/>
      <c r="F366" s="27"/>
      <c r="G366" s="27"/>
      <c r="H366" s="2">
        <f t="shared" si="66"/>
      </c>
      <c r="I366" s="3">
        <f t="shared" si="67"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>
        <f t="shared" si="71"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ht="15">
      <c r="A367" s="11"/>
      <c r="B367" s="11"/>
      <c r="C367" s="27"/>
      <c r="D367" s="36"/>
      <c r="E367" s="27"/>
      <c r="F367" s="27"/>
      <c r="G367" s="27"/>
      <c r="H367" s="2">
        <f t="shared" si="66"/>
      </c>
      <c r="I367" s="3">
        <f t="shared" si="67"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>
        <f t="shared" si="71"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ht="15">
      <c r="A368" s="11"/>
      <c r="B368" s="11"/>
      <c r="C368" s="27"/>
      <c r="D368" s="36"/>
      <c r="E368" s="27"/>
      <c r="F368" s="27"/>
      <c r="G368" s="27"/>
      <c r="H368" s="2">
        <f t="shared" si="66"/>
      </c>
      <c r="I368" s="3">
        <f t="shared" si="67"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>
        <f t="shared" si="71"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ht="15">
      <c r="A369" s="11"/>
      <c r="B369" s="11"/>
      <c r="C369" s="27"/>
      <c r="D369" s="36"/>
      <c r="E369" s="27"/>
      <c r="F369" s="27"/>
      <c r="G369" s="27"/>
      <c r="H369" s="2">
        <f t="shared" si="66"/>
      </c>
      <c r="I369" s="3">
        <f t="shared" si="67"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>
        <f t="shared" si="71"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ht="15">
      <c r="A370" s="11"/>
      <c r="B370" s="11"/>
      <c r="C370" s="27"/>
      <c r="D370" s="36"/>
      <c r="E370" s="27"/>
      <c r="F370" s="27"/>
      <c r="G370" s="27"/>
      <c r="H370" s="2">
        <f t="shared" si="66"/>
      </c>
      <c r="I370" s="3">
        <f t="shared" si="67"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>
        <f t="shared" si="71"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ht="15">
      <c r="A371" s="11"/>
      <c r="B371" s="11"/>
      <c r="C371" s="27"/>
      <c r="D371" s="36"/>
      <c r="E371" s="27"/>
      <c r="F371" s="27"/>
      <c r="G371" s="27"/>
      <c r="H371" s="2">
        <f t="shared" si="66"/>
      </c>
      <c r="I371" s="3">
        <f t="shared" si="67"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>
        <f t="shared" si="71"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ht="15">
      <c r="A372" s="11"/>
      <c r="B372" s="11"/>
      <c r="C372" s="27"/>
      <c r="D372" s="36"/>
      <c r="E372" s="27"/>
      <c r="F372" s="27"/>
      <c r="G372" s="27"/>
      <c r="H372" s="2">
        <f t="shared" si="66"/>
      </c>
      <c r="I372" s="3">
        <f t="shared" si="67"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>
        <f t="shared" si="71"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ht="15">
      <c r="A373" s="11"/>
      <c r="B373" s="11"/>
      <c r="C373" s="27"/>
      <c r="D373" s="36"/>
      <c r="E373" s="27"/>
      <c r="F373" s="27"/>
      <c r="G373" s="27"/>
      <c r="H373" s="2">
        <f t="shared" si="66"/>
      </c>
      <c r="I373" s="3">
        <f t="shared" si="67"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>
        <f t="shared" si="71"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ht="15">
      <c r="A374" s="11"/>
      <c r="B374" s="11"/>
      <c r="C374" s="27"/>
      <c r="D374" s="36"/>
      <c r="E374" s="27"/>
      <c r="F374" s="27"/>
      <c r="G374" s="27"/>
      <c r="H374" s="2">
        <f t="shared" si="66"/>
      </c>
      <c r="I374" s="3">
        <f t="shared" si="67"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>
        <f t="shared" si="71"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ht="15">
      <c r="A375" s="11"/>
      <c r="B375" s="11"/>
      <c r="C375" s="27"/>
      <c r="D375" s="36"/>
      <c r="E375" s="27"/>
      <c r="F375" s="27"/>
      <c r="G375" s="27"/>
      <c r="H375" s="2">
        <f t="shared" si="66"/>
      </c>
      <c r="I375" s="3">
        <f t="shared" si="67"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>
        <f t="shared" si="71"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ht="15">
      <c r="A376" s="11"/>
      <c r="B376" s="11"/>
      <c r="C376" s="27"/>
      <c r="D376" s="36"/>
      <c r="E376" s="27"/>
      <c r="F376" s="27"/>
      <c r="G376" s="27"/>
      <c r="H376" s="2">
        <f t="shared" si="66"/>
      </c>
      <c r="I376" s="3">
        <f t="shared" si="67"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>
        <f t="shared" si="71"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ht="15">
      <c r="A377" s="11"/>
      <c r="B377" s="11"/>
      <c r="C377" s="27"/>
      <c r="D377" s="36"/>
      <c r="E377" s="27"/>
      <c r="F377" s="27"/>
      <c r="G377" s="27"/>
      <c r="H377" s="2">
        <f t="shared" si="66"/>
      </c>
      <c r="I377" s="3">
        <f t="shared" si="67"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>
        <f t="shared" si="71"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ht="15">
      <c r="A378" s="11"/>
      <c r="B378" s="11"/>
      <c r="C378" s="27"/>
      <c r="D378" s="36"/>
      <c r="E378" s="27"/>
      <c r="F378" s="27"/>
      <c r="G378" s="27"/>
      <c r="H378" s="2">
        <f t="shared" si="66"/>
      </c>
      <c r="I378" s="3">
        <f t="shared" si="67"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>
        <f t="shared" si="71"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ht="15">
      <c r="A379" s="11"/>
      <c r="B379" s="11"/>
      <c r="C379" s="27"/>
      <c r="D379" s="36"/>
      <c r="E379" s="27"/>
      <c r="F379" s="27"/>
      <c r="G379" s="27"/>
      <c r="H379" s="2">
        <f t="shared" si="66"/>
      </c>
      <c r="I379" s="3">
        <f t="shared" si="67"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>
        <f t="shared" si="71"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ht="15">
      <c r="A380" s="11"/>
      <c r="B380" s="11"/>
      <c r="C380" s="27"/>
      <c r="D380" s="36"/>
      <c r="E380" s="27"/>
      <c r="F380" s="27"/>
      <c r="G380" s="27"/>
      <c r="H380" s="2">
        <f t="shared" si="66"/>
      </c>
      <c r="I380" s="3">
        <f t="shared" si="67"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>
        <f t="shared" si="71"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ht="15">
      <c r="A381" s="11"/>
      <c r="B381" s="11"/>
      <c r="C381" s="27"/>
      <c r="D381" s="36"/>
      <c r="E381" s="27"/>
      <c r="F381" s="27"/>
      <c r="G381" s="27"/>
      <c r="H381" s="2">
        <f t="shared" si="66"/>
      </c>
      <c r="I381" s="3">
        <f t="shared" si="67"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>
        <f t="shared" si="71"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ht="15">
      <c r="A382" s="11"/>
      <c r="B382" s="11"/>
      <c r="C382" s="27"/>
      <c r="D382" s="36"/>
      <c r="E382" s="27"/>
      <c r="F382" s="27"/>
      <c r="G382" s="27"/>
      <c r="H382" s="2">
        <f t="shared" si="66"/>
      </c>
      <c r="I382" s="3">
        <f t="shared" si="67"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>
        <f t="shared" si="71"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ht="15">
      <c r="A383" s="11"/>
      <c r="B383" s="11"/>
      <c r="C383" s="27"/>
      <c r="D383" s="36"/>
      <c r="E383" s="27"/>
      <c r="F383" s="27"/>
      <c r="G383" s="27"/>
      <c r="H383" s="2">
        <f t="shared" si="66"/>
      </c>
      <c r="I383" s="3">
        <f t="shared" si="67"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>
        <f t="shared" si="71"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ht="15">
      <c r="A384" s="11"/>
      <c r="B384" s="11"/>
      <c r="C384" s="27"/>
      <c r="D384" s="36"/>
      <c r="E384" s="27"/>
      <c r="F384" s="27"/>
      <c r="G384" s="27"/>
      <c r="H384" s="2">
        <f t="shared" si="66"/>
      </c>
      <c r="I384" s="3">
        <f t="shared" si="67"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>
        <f t="shared" si="71"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ht="15">
      <c r="A385" s="11"/>
      <c r="B385" s="11"/>
      <c r="C385" s="27"/>
      <c r="D385" s="36"/>
      <c r="E385" s="27"/>
      <c r="F385" s="27"/>
      <c r="G385" s="27"/>
      <c r="H385" s="2">
        <f t="shared" si="66"/>
      </c>
      <c r="I385" s="3">
        <f t="shared" si="67"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>
        <f t="shared" si="71"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ht="15">
      <c r="A386" s="11"/>
      <c r="B386" s="11"/>
      <c r="C386" s="27"/>
      <c r="D386" s="36"/>
      <c r="E386" s="27"/>
      <c r="F386" s="27"/>
      <c r="G386" s="27"/>
      <c r="H386" s="2">
        <f t="shared" si="66"/>
      </c>
      <c r="I386" s="3">
        <f t="shared" si="67"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>
        <f t="shared" si="71"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ht="15">
      <c r="A387" s="11"/>
      <c r="B387" s="11"/>
      <c r="C387" s="27"/>
      <c r="D387" s="36"/>
      <c r="E387" s="27"/>
      <c r="F387" s="27"/>
      <c r="G387" s="27"/>
      <c r="H387" s="2">
        <f aca="true" t="shared" si="79" ref="H387:H450">IF(OR(E387="",F387="",G387=""),"",R387)</f>
      </c>
      <c r="I387" s="3">
        <f aca="true" t="shared" si="80" ref="I387:I450">O387</f>
      </c>
      <c r="J387" s="13" t="str">
        <f aca="true" t="shared" si="81" ref="J387:J450">U387</f>
        <v>No Recupera</v>
      </c>
      <c r="K387" s="11"/>
      <c r="L387" s="24">
        <f aca="true" t="shared" si="82" ref="L387:L450">IF(K387=" "," ",IF(K387="A",H387,SUM(E387,F387,K387)/3))</f>
        <v>0</v>
      </c>
      <c r="M387" s="13" t="str">
        <f aca="true" t="shared" si="83" ref="M387:M450">IF(AND(L387&gt;5.99,L387&lt;10.01,K387&gt;5.99,K387&lt;10.01),"PROMOCIONÓ CON RECUP",IF(K387&lt;5.99,IF(T387&gt;5.99,"REGULAR","LIBRE"),"LIBRE"))</f>
        <v>LIBRE</v>
      </c>
      <c r="O387" s="1">
        <f aca="true" t="shared" si="84" ref="O387:O450">IF(OR(E387="",F387="",G387=""),"",IF(P387=3,"AUS",IF(P387=2,AVERAGE(E387:G387)/2,AVERAGE(E387:G387))))</f>
      </c>
      <c r="P387">
        <f aca="true" t="shared" si="85" ref="P387:P450">COUNTIF(E387:G387,"A")</f>
        <v>0</v>
      </c>
      <c r="Q387" t="str">
        <f aca="true" t="shared" si="86" ref="Q387:Q450">IF(OR(E387&gt;-0.01,E387&lt;10,E387="A",F387&gt;-0.01,F387&lt;10.01,F387="A",G387&gt;-0.01,G387&lt;10.01,G387="A"),R387,"ERROR DE NOTA")</f>
        <v>REGULAR</v>
      </c>
      <c r="R387" t="str">
        <f aca="true" t="shared" si="87" ref="R387:R450">IF(AND(E387&gt;5.99,E387&lt;10.01,F387&gt;5.99,F387&lt;10.01,G387&gt;5.99,G387&lt;10.01),"PROMOCIONÓ",S387)</f>
        <v>REGULAR</v>
      </c>
      <c r="S387" t="str">
        <f aca="true" t="shared" si="88" ref="S387:S450">IF(P387&lt;1.001,IF(O387&gt;5.99,"REGULAR","LIBRE"),"LIBRE")</f>
        <v>REGULAR</v>
      </c>
      <c r="T387">
        <f aca="true" t="shared" si="89" ref="T387:T450">SUM(E387,F387,K387)/3</f>
        <v>0</v>
      </c>
      <c r="U387" t="str">
        <f aca="true" t="shared" si="90" ref="U387:U450">IF(AND(E387&gt;5.99,E387&lt;10.01,F387&gt;5.99,F387&lt;10.01,G387&gt;5.99,G387&lt;10.01),"NO VA AL RECUPERATORIO INTEGRADOR -PROMOCIONÓ",V387)</f>
        <v>No Recupera</v>
      </c>
      <c r="V387" t="str">
        <f aca="true" t="shared" si="91" ref="V387:V450">IF(OR(G387&lt;5.99,G387="A"),IF(AND(E387&gt;5.99,E387&lt;10.01),IF(AND(F387&gt;5.99,F387&lt;10.01),"PUEDE RECUPERAR INTEGRADOR PARA PROMOCION",IF(OR(F387="A",F387&lt;5.99),"No Recupera")),"No Recupera"),"No Recupera")</f>
        <v>No Recupera</v>
      </c>
    </row>
    <row r="388" spans="1:22" ht="15">
      <c r="A388" s="11"/>
      <c r="B388" s="11"/>
      <c r="C388" s="27"/>
      <c r="D388" s="36"/>
      <c r="E388" s="27"/>
      <c r="F388" s="27"/>
      <c r="G388" s="27"/>
      <c r="H388" s="2">
        <f t="shared" si="79"/>
      </c>
      <c r="I388" s="3">
        <f t="shared" si="80"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>
        <f t="shared" si="84"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ht="15">
      <c r="A389" s="11"/>
      <c r="B389" s="11"/>
      <c r="C389" s="27"/>
      <c r="D389" s="36"/>
      <c r="E389" s="27" t="s">
        <v>12</v>
      </c>
      <c r="F389" s="27"/>
      <c r="G389" s="27"/>
      <c r="H389" s="2">
        <f t="shared" si="79"/>
      </c>
      <c r="I389" s="3">
        <f t="shared" si="80"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>
        <f t="shared" si="84"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ht="15">
      <c r="A390" s="11"/>
      <c r="B390" s="11"/>
      <c r="C390" s="27"/>
      <c r="D390" s="36"/>
      <c r="E390" s="27"/>
      <c r="F390" s="27"/>
      <c r="G390" s="27"/>
      <c r="H390" s="2">
        <f t="shared" si="79"/>
      </c>
      <c r="I390" s="3">
        <f t="shared" si="80"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>
        <f t="shared" si="84"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ht="15">
      <c r="A391" s="11"/>
      <c r="B391" s="11"/>
      <c r="C391" s="27"/>
      <c r="D391" s="36"/>
      <c r="E391" s="27"/>
      <c r="F391" s="27"/>
      <c r="G391" s="27"/>
      <c r="H391" s="2">
        <f t="shared" si="79"/>
      </c>
      <c r="I391" s="3">
        <f t="shared" si="80"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>
        <f t="shared" si="84"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ht="15">
      <c r="A392" s="11"/>
      <c r="B392" s="11"/>
      <c r="C392" s="27"/>
      <c r="D392" s="36"/>
      <c r="E392" s="27"/>
      <c r="F392" s="27"/>
      <c r="G392" s="27"/>
      <c r="H392" s="2">
        <f t="shared" si="79"/>
      </c>
      <c r="I392" s="3">
        <f t="shared" si="80"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>
        <f t="shared" si="84"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ht="15">
      <c r="A393" s="11"/>
      <c r="B393" s="11"/>
      <c r="C393" s="27"/>
      <c r="D393" s="36"/>
      <c r="E393" s="27"/>
      <c r="F393" s="27"/>
      <c r="G393" s="27"/>
      <c r="H393" s="2">
        <f t="shared" si="79"/>
      </c>
      <c r="I393" s="3">
        <f t="shared" si="80"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>
        <f t="shared" si="84"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ht="15">
      <c r="A394" s="11"/>
      <c r="B394" s="11"/>
      <c r="C394" s="27"/>
      <c r="D394" s="36"/>
      <c r="E394" s="27"/>
      <c r="F394" s="27"/>
      <c r="G394" s="27"/>
      <c r="H394" s="2">
        <f t="shared" si="79"/>
      </c>
      <c r="I394" s="3">
        <f t="shared" si="80"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>
        <f t="shared" si="84"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ht="15">
      <c r="A395" s="11"/>
      <c r="B395" s="11"/>
      <c r="C395" s="27"/>
      <c r="D395" s="36"/>
      <c r="E395" s="27"/>
      <c r="F395" s="27"/>
      <c r="G395" s="27"/>
      <c r="H395" s="2">
        <f t="shared" si="79"/>
      </c>
      <c r="I395" s="3">
        <f t="shared" si="80"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>
        <f t="shared" si="84"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ht="15">
      <c r="A396" s="11"/>
      <c r="B396" s="11"/>
      <c r="C396" s="27"/>
      <c r="D396" s="36"/>
      <c r="E396" s="27"/>
      <c r="F396" s="27"/>
      <c r="G396" s="27"/>
      <c r="H396" s="2">
        <f t="shared" si="79"/>
      </c>
      <c r="I396" s="3">
        <f t="shared" si="80"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>
        <f t="shared" si="84"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ht="15">
      <c r="A397" s="11"/>
      <c r="B397" s="11"/>
      <c r="C397" s="27"/>
      <c r="D397" s="36"/>
      <c r="E397" s="27"/>
      <c r="F397" s="27"/>
      <c r="G397" s="27"/>
      <c r="H397" s="2">
        <f t="shared" si="79"/>
      </c>
      <c r="I397" s="3">
        <f t="shared" si="80"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>
        <f t="shared" si="84"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ht="15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</v>
      </c>
      <c r="U398" t="str">
        <f t="shared" si="90"/>
        <v>No Recupera</v>
      </c>
      <c r="V398" t="str">
        <f t="shared" si="91"/>
        <v>No Recupera</v>
      </c>
    </row>
    <row r="399" spans="1:22" ht="15">
      <c r="A399" s="11"/>
      <c r="B399" s="11"/>
      <c r="C399" s="27"/>
      <c r="D399" s="36"/>
      <c r="E399" s="27"/>
      <c r="F399" s="27"/>
      <c r="G399" s="27"/>
      <c r="H399" s="2">
        <f t="shared" si="79"/>
      </c>
      <c r="I399" s="3">
        <f t="shared" si="80"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>
        <f t="shared" si="84"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ht="15">
      <c r="A400" s="11"/>
      <c r="B400" s="11"/>
      <c r="C400" s="27"/>
      <c r="D400" s="36"/>
      <c r="E400" s="27"/>
      <c r="F400" s="27"/>
      <c r="G400" s="27"/>
      <c r="H400" s="2">
        <f t="shared" si="79"/>
      </c>
      <c r="I400" s="3">
        <f t="shared" si="80"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>
        <f t="shared" si="84"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ht="15">
      <c r="A401" s="11"/>
      <c r="B401" s="11"/>
      <c r="C401" s="27"/>
      <c r="D401" s="36"/>
      <c r="E401" s="27"/>
      <c r="F401" s="27"/>
      <c r="G401" s="27"/>
      <c r="H401" s="2">
        <f t="shared" si="79"/>
      </c>
      <c r="I401" s="3">
        <f t="shared" si="80"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>
        <f t="shared" si="84"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ht="15">
      <c r="A402" s="11"/>
      <c r="B402" s="11"/>
      <c r="C402" s="27"/>
      <c r="D402" s="36"/>
      <c r="E402" s="27"/>
      <c r="F402" s="27"/>
      <c r="G402" s="27"/>
      <c r="H402" s="2">
        <f t="shared" si="79"/>
      </c>
      <c r="I402" s="3">
        <f t="shared" si="80"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>
        <f t="shared" si="84"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ht="15">
      <c r="A403" s="12"/>
      <c r="B403" s="11"/>
      <c r="C403" s="27"/>
      <c r="D403" s="36"/>
      <c r="E403" s="27"/>
      <c r="F403" s="27"/>
      <c r="G403" s="27"/>
      <c r="H403" s="2">
        <f t="shared" si="79"/>
      </c>
      <c r="I403" s="3">
        <f t="shared" si="80"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>
        <f t="shared" si="84"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ht="15">
      <c r="A404" s="11"/>
      <c r="B404" s="11"/>
      <c r="C404" s="27"/>
      <c r="D404" s="36"/>
      <c r="E404" s="27"/>
      <c r="F404" s="27"/>
      <c r="G404" s="27"/>
      <c r="H404" s="2">
        <f t="shared" si="79"/>
      </c>
      <c r="I404" s="3">
        <f t="shared" si="80"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>
        <f t="shared" si="84"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ht="15">
      <c r="A405" s="11"/>
      <c r="B405" s="11"/>
      <c r="C405" s="27"/>
      <c r="D405" s="36"/>
      <c r="E405" s="27"/>
      <c r="F405" s="27"/>
      <c r="G405" s="27"/>
      <c r="H405" s="2">
        <f t="shared" si="79"/>
      </c>
      <c r="I405" s="3">
        <f t="shared" si="80"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>
        <f t="shared" si="84"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ht="15">
      <c r="A406" s="11"/>
      <c r="B406" s="11"/>
      <c r="C406" s="27"/>
      <c r="D406" s="36"/>
      <c r="E406" s="27"/>
      <c r="F406" s="27"/>
      <c r="G406" s="27"/>
      <c r="H406" s="2">
        <f t="shared" si="79"/>
      </c>
      <c r="I406" s="3">
        <f t="shared" si="80"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>
        <f t="shared" si="84"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ht="15">
      <c r="A407" s="11"/>
      <c r="B407" s="11"/>
      <c r="C407" s="27"/>
      <c r="D407" s="36"/>
      <c r="E407" s="27"/>
      <c r="F407" s="27"/>
      <c r="G407" s="27"/>
      <c r="H407" s="2">
        <f t="shared" si="79"/>
      </c>
      <c r="I407" s="3">
        <f t="shared" si="80"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>
        <f t="shared" si="84"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ht="15">
      <c r="A408" s="11"/>
      <c r="B408" s="11"/>
      <c r="C408" s="27"/>
      <c r="D408" s="36"/>
      <c r="E408" s="27"/>
      <c r="F408" s="27"/>
      <c r="G408" s="27"/>
      <c r="H408" s="2">
        <f t="shared" si="79"/>
      </c>
      <c r="I408" s="3">
        <f t="shared" si="80"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>
        <f t="shared" si="84"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ht="15">
      <c r="A409" s="11"/>
      <c r="B409" s="11"/>
      <c r="C409" s="27"/>
      <c r="D409" s="36"/>
      <c r="E409" s="27"/>
      <c r="F409" s="27"/>
      <c r="G409" s="27"/>
      <c r="H409" s="2">
        <f t="shared" si="79"/>
      </c>
      <c r="I409" s="3">
        <f t="shared" si="80"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>
        <f t="shared" si="84"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ht="15">
      <c r="A410" s="11"/>
      <c r="B410" s="11"/>
      <c r="C410" s="27"/>
      <c r="D410" s="36"/>
      <c r="E410" s="27"/>
      <c r="F410" s="27"/>
      <c r="G410" s="27"/>
      <c r="H410" s="2">
        <f t="shared" si="79"/>
      </c>
      <c r="I410" s="3">
        <f t="shared" si="80"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>
        <f t="shared" si="84"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ht="15">
      <c r="A411" s="11"/>
      <c r="B411" s="11"/>
      <c r="C411" s="27"/>
      <c r="D411" s="36"/>
      <c r="E411" s="27"/>
      <c r="F411" s="27"/>
      <c r="G411" s="27"/>
      <c r="H411" s="2">
        <f t="shared" si="79"/>
      </c>
      <c r="I411" s="3">
        <f t="shared" si="80"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>
        <f t="shared" si="84"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ht="15">
      <c r="A412" s="11"/>
      <c r="B412" s="11"/>
      <c r="C412" s="27"/>
      <c r="D412" s="36"/>
      <c r="E412" s="27"/>
      <c r="F412" s="27"/>
      <c r="G412" s="27"/>
      <c r="H412" s="2">
        <f t="shared" si="79"/>
      </c>
      <c r="I412" s="3">
        <f t="shared" si="80"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>
        <f t="shared" si="84"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ht="15">
      <c r="A413" s="11"/>
      <c r="B413" s="11"/>
      <c r="C413" s="27"/>
      <c r="D413" s="36"/>
      <c r="E413" s="27"/>
      <c r="F413" s="27"/>
      <c r="G413" s="27"/>
      <c r="H413" s="2">
        <f t="shared" si="79"/>
      </c>
      <c r="I413" s="3">
        <f t="shared" si="80"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>
        <f t="shared" si="84"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ht="15">
      <c r="A414" s="11"/>
      <c r="B414" s="11"/>
      <c r="C414" s="27"/>
      <c r="D414" s="36"/>
      <c r="E414" s="27"/>
      <c r="F414" s="27"/>
      <c r="G414" s="27"/>
      <c r="H414" s="2">
        <f t="shared" si="79"/>
      </c>
      <c r="I414" s="3">
        <f t="shared" si="80"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>
        <f t="shared" si="84"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ht="15">
      <c r="A415" s="11"/>
      <c r="B415" s="11"/>
      <c r="C415" s="27"/>
      <c r="D415" s="36"/>
      <c r="E415" s="27"/>
      <c r="F415" s="27"/>
      <c r="G415" s="27"/>
      <c r="H415" s="2">
        <f t="shared" si="79"/>
      </c>
      <c r="I415" s="3">
        <f t="shared" si="80"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>
        <f t="shared" si="84"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ht="15">
      <c r="A416" s="11"/>
      <c r="B416" s="11"/>
      <c r="C416" s="27"/>
      <c r="D416" s="36"/>
      <c r="E416" s="27"/>
      <c r="F416" s="27"/>
      <c r="G416" s="27"/>
      <c r="H416" s="2">
        <f t="shared" si="79"/>
      </c>
      <c r="I416" s="3">
        <f t="shared" si="80"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>
        <f t="shared" si="84"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ht="15">
      <c r="A417" s="11"/>
      <c r="B417" s="11"/>
      <c r="C417" s="27"/>
      <c r="D417" s="36"/>
      <c r="E417" s="27"/>
      <c r="F417" s="27"/>
      <c r="G417" s="27"/>
      <c r="H417" s="2">
        <f t="shared" si="79"/>
      </c>
      <c r="I417" s="3">
        <f t="shared" si="80"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>
        <f t="shared" si="84"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ht="15">
      <c r="A418" s="37"/>
      <c r="B418" s="37"/>
      <c r="C418" s="27"/>
      <c r="D418" s="36"/>
      <c r="E418" s="27"/>
      <c r="F418" s="27"/>
      <c r="G418" s="27"/>
      <c r="H418" s="2">
        <f t="shared" si="79"/>
      </c>
      <c r="I418" s="3">
        <f t="shared" si="80"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>
        <f t="shared" si="84"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ht="15">
      <c r="A419" s="37"/>
      <c r="B419" s="37"/>
      <c r="C419" s="27"/>
      <c r="D419" s="36"/>
      <c r="E419" s="27"/>
      <c r="F419" s="27"/>
      <c r="G419" s="27"/>
      <c r="H419" s="2">
        <f t="shared" si="79"/>
      </c>
      <c r="I419" s="3">
        <f t="shared" si="80"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>
        <f t="shared" si="84"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ht="15">
      <c r="A420" s="37"/>
      <c r="B420" s="37"/>
      <c r="C420" s="27"/>
      <c r="D420" s="36"/>
      <c r="E420" s="27"/>
      <c r="F420" s="27"/>
      <c r="G420" s="27"/>
      <c r="H420" s="2">
        <f t="shared" si="79"/>
      </c>
      <c r="I420" s="3">
        <f t="shared" si="80"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>
        <f t="shared" si="84"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ht="15">
      <c r="A421" s="37"/>
      <c r="B421" s="37"/>
      <c r="C421" s="27"/>
      <c r="D421" s="36"/>
      <c r="E421" s="27"/>
      <c r="F421" s="27"/>
      <c r="G421" s="27"/>
      <c r="H421" s="2">
        <f t="shared" si="79"/>
      </c>
      <c r="I421" s="3">
        <f t="shared" si="80"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>
        <f t="shared" si="84"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ht="15">
      <c r="A422" s="37"/>
      <c r="B422" s="37"/>
      <c r="C422" s="27"/>
      <c r="D422" s="36"/>
      <c r="E422" s="27"/>
      <c r="F422" s="27"/>
      <c r="G422" s="27"/>
      <c r="H422" s="2">
        <f t="shared" si="79"/>
      </c>
      <c r="I422" s="3">
        <f t="shared" si="80"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>
        <f t="shared" si="84"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ht="15">
      <c r="A423" s="37"/>
      <c r="B423" s="37"/>
      <c r="C423" s="27"/>
      <c r="D423" s="36"/>
      <c r="E423" s="27"/>
      <c r="F423" s="27"/>
      <c r="G423" s="27"/>
      <c r="H423" s="2">
        <f t="shared" si="79"/>
      </c>
      <c r="I423" s="3">
        <f t="shared" si="80"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>
        <f t="shared" si="84"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ht="15">
      <c r="A424" s="37"/>
      <c r="B424" s="37"/>
      <c r="C424" s="27"/>
      <c r="D424" s="36"/>
      <c r="E424" s="27"/>
      <c r="F424" s="27"/>
      <c r="G424" s="27"/>
      <c r="H424" s="2">
        <f t="shared" si="79"/>
      </c>
      <c r="I424" s="3">
        <f t="shared" si="80"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>
        <f t="shared" si="84"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ht="15">
      <c r="A425" s="37"/>
      <c r="B425" s="37"/>
      <c r="C425" s="27"/>
      <c r="D425" s="36"/>
      <c r="E425" s="27"/>
      <c r="F425" s="27"/>
      <c r="G425" s="27"/>
      <c r="H425" s="2">
        <f t="shared" si="79"/>
      </c>
      <c r="I425" s="3">
        <f t="shared" si="80"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>
        <f t="shared" si="84"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ht="15">
      <c r="A426" s="37"/>
      <c r="B426" s="37"/>
      <c r="C426" s="27"/>
      <c r="D426" s="36"/>
      <c r="E426" s="27"/>
      <c r="F426" s="27"/>
      <c r="G426" s="27"/>
      <c r="H426" s="2">
        <f t="shared" si="79"/>
      </c>
      <c r="I426" s="3">
        <f t="shared" si="80"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>
        <f t="shared" si="84"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ht="15">
      <c r="A427" s="37"/>
      <c r="B427" s="37"/>
      <c r="C427" s="27"/>
      <c r="D427" s="36"/>
      <c r="E427" s="27"/>
      <c r="F427" s="27"/>
      <c r="G427" s="27"/>
      <c r="H427" s="2">
        <f t="shared" si="79"/>
      </c>
      <c r="I427" s="3">
        <f t="shared" si="80"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>
        <f t="shared" si="84"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ht="15">
      <c r="A428" s="37"/>
      <c r="B428" s="37"/>
      <c r="C428" s="27"/>
      <c r="D428" s="36"/>
      <c r="E428" s="27"/>
      <c r="F428" s="27"/>
      <c r="G428" s="27"/>
      <c r="H428" s="2">
        <f t="shared" si="79"/>
      </c>
      <c r="I428" s="3">
        <f t="shared" si="80"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>
        <f t="shared" si="84"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ht="15">
      <c r="A429" s="37"/>
      <c r="B429" s="37"/>
      <c r="C429" s="27"/>
      <c r="D429" s="36"/>
      <c r="E429" s="27"/>
      <c r="F429" s="27"/>
      <c r="G429" s="27"/>
      <c r="H429" s="2">
        <f t="shared" si="79"/>
      </c>
      <c r="I429" s="3">
        <f t="shared" si="80"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>
        <f t="shared" si="84"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ht="15">
      <c r="A430" s="37"/>
      <c r="B430" s="37"/>
      <c r="C430" s="27"/>
      <c r="D430" s="36"/>
      <c r="E430" s="27"/>
      <c r="F430" s="27"/>
      <c r="G430" s="27"/>
      <c r="H430" s="2">
        <f t="shared" si="79"/>
      </c>
      <c r="I430" s="3">
        <f t="shared" si="80"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>
        <f t="shared" si="84"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ht="15">
      <c r="A431" s="37"/>
      <c r="B431" s="37"/>
      <c r="C431" s="27"/>
      <c r="D431" s="36"/>
      <c r="E431" s="27"/>
      <c r="F431" s="27"/>
      <c r="G431" s="27"/>
      <c r="H431" s="2">
        <f t="shared" si="79"/>
      </c>
      <c r="I431" s="3">
        <f t="shared" si="80"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>
        <f t="shared" si="84"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ht="15">
      <c r="A432" s="37"/>
      <c r="B432" s="37"/>
      <c r="C432" s="27"/>
      <c r="D432" s="36"/>
      <c r="E432" s="27"/>
      <c r="F432" s="27"/>
      <c r="G432" s="27"/>
      <c r="H432" s="2">
        <f t="shared" si="79"/>
      </c>
      <c r="I432" s="3">
        <f t="shared" si="80"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>
        <f t="shared" si="84"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ht="15">
      <c r="A433" s="37"/>
      <c r="B433" s="37"/>
      <c r="C433" s="27"/>
      <c r="D433" s="36"/>
      <c r="E433" s="27"/>
      <c r="F433" s="27"/>
      <c r="G433" s="27"/>
      <c r="H433" s="2">
        <f t="shared" si="79"/>
      </c>
      <c r="I433" s="3">
        <f t="shared" si="80"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>
        <f t="shared" si="84"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ht="15">
      <c r="A434" s="37"/>
      <c r="B434" s="37"/>
      <c r="C434" s="27"/>
      <c r="D434" s="36"/>
      <c r="E434" s="27"/>
      <c r="F434" s="27"/>
      <c r="G434" s="27"/>
      <c r="H434" s="2">
        <f t="shared" si="79"/>
      </c>
      <c r="I434" s="3">
        <f t="shared" si="80"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>
        <f t="shared" si="84"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ht="15">
      <c r="A435" s="37"/>
      <c r="B435" s="37"/>
      <c r="C435" s="27"/>
      <c r="D435" s="36"/>
      <c r="E435" s="27"/>
      <c r="F435" s="27"/>
      <c r="G435" s="27"/>
      <c r="H435" s="2">
        <f t="shared" si="79"/>
      </c>
      <c r="I435" s="3">
        <f t="shared" si="80"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>
        <f t="shared" si="84"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ht="15">
      <c r="A436" s="37"/>
      <c r="B436" s="37"/>
      <c r="C436" s="27"/>
      <c r="D436" s="36"/>
      <c r="E436" s="27"/>
      <c r="F436" s="27"/>
      <c r="G436" s="27"/>
      <c r="H436" s="2">
        <f t="shared" si="79"/>
      </c>
      <c r="I436" s="3">
        <f t="shared" si="80"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>
        <f t="shared" si="84"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ht="15">
      <c r="A437" s="37"/>
      <c r="B437" s="37"/>
      <c r="C437" s="27"/>
      <c r="D437" s="36"/>
      <c r="E437" s="27"/>
      <c r="F437" s="27"/>
      <c r="G437" s="27"/>
      <c r="H437" s="2">
        <f t="shared" si="79"/>
      </c>
      <c r="I437" s="3">
        <f t="shared" si="80"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>
        <f t="shared" si="84"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ht="15">
      <c r="A438" s="37"/>
      <c r="B438" s="37"/>
      <c r="C438" s="27"/>
      <c r="D438" s="36"/>
      <c r="E438" s="27"/>
      <c r="F438" s="27"/>
      <c r="G438" s="27"/>
      <c r="H438" s="2">
        <f t="shared" si="79"/>
      </c>
      <c r="I438" s="3">
        <f t="shared" si="80"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>
        <f t="shared" si="84"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ht="15">
      <c r="A439" s="37"/>
      <c r="B439" s="37"/>
      <c r="C439" s="27"/>
      <c r="D439" s="36"/>
      <c r="E439" s="27"/>
      <c r="F439" s="27"/>
      <c r="G439" s="27"/>
      <c r="H439" s="2">
        <f t="shared" si="79"/>
      </c>
      <c r="I439" s="3">
        <f t="shared" si="80"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>
        <f t="shared" si="84"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ht="15">
      <c r="A440" s="37"/>
      <c r="B440" s="37"/>
      <c r="C440" s="27"/>
      <c r="D440" s="36"/>
      <c r="E440" s="27"/>
      <c r="F440" s="27"/>
      <c r="G440" s="27"/>
      <c r="H440" s="2">
        <f t="shared" si="79"/>
      </c>
      <c r="I440" s="3">
        <f t="shared" si="80"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>
        <f t="shared" si="84"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ht="15">
      <c r="A441" s="37"/>
      <c r="B441" s="37"/>
      <c r="C441" s="27"/>
      <c r="D441" s="36"/>
      <c r="E441" s="27"/>
      <c r="F441" s="27"/>
      <c r="G441" s="27"/>
      <c r="H441" s="2">
        <f t="shared" si="79"/>
      </c>
      <c r="I441" s="3">
        <f t="shared" si="80"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>
        <f t="shared" si="84"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ht="15">
      <c r="A442" s="37"/>
      <c r="B442" s="37"/>
      <c r="C442" s="27"/>
      <c r="D442" s="36"/>
      <c r="E442" s="27"/>
      <c r="F442" s="27"/>
      <c r="G442" s="27"/>
      <c r="H442" s="2">
        <f t="shared" si="79"/>
      </c>
      <c r="I442" s="3">
        <f t="shared" si="80"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>
        <f t="shared" si="84"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ht="15">
      <c r="A443" s="37"/>
      <c r="B443" s="37"/>
      <c r="C443" s="27"/>
      <c r="D443" s="36"/>
      <c r="E443" s="27"/>
      <c r="F443" s="27"/>
      <c r="G443" s="27"/>
      <c r="H443" s="2">
        <f t="shared" si="79"/>
      </c>
      <c r="I443" s="3">
        <f t="shared" si="80"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>
        <f t="shared" si="84"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ht="15">
      <c r="A444" s="37"/>
      <c r="B444" s="37"/>
      <c r="C444" s="27"/>
      <c r="D444" s="36"/>
      <c r="E444" s="27"/>
      <c r="F444" s="27"/>
      <c r="G444" s="27"/>
      <c r="H444" s="2">
        <f t="shared" si="79"/>
      </c>
      <c r="I444" s="3">
        <f t="shared" si="80"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>
        <f t="shared" si="84"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ht="15">
      <c r="A445" s="37"/>
      <c r="B445" s="37"/>
      <c r="C445" s="27"/>
      <c r="D445" s="36"/>
      <c r="E445" s="27"/>
      <c r="F445" s="27"/>
      <c r="G445" s="27"/>
      <c r="H445" s="2">
        <f t="shared" si="79"/>
      </c>
      <c r="I445" s="3">
        <f t="shared" si="80"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>
        <f t="shared" si="84"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ht="15">
      <c r="A446" s="37"/>
      <c r="B446" s="37"/>
      <c r="C446" s="27"/>
      <c r="D446" s="36"/>
      <c r="E446" s="27"/>
      <c r="F446" s="27"/>
      <c r="G446" s="27"/>
      <c r="H446" s="2">
        <f t="shared" si="79"/>
      </c>
      <c r="I446" s="3">
        <f t="shared" si="80"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>
        <f t="shared" si="84"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ht="15">
      <c r="A447" s="37"/>
      <c r="B447" s="37"/>
      <c r="C447" s="27"/>
      <c r="D447" s="36"/>
      <c r="E447" s="27"/>
      <c r="F447" s="27"/>
      <c r="G447" s="27"/>
      <c r="H447" s="2">
        <f t="shared" si="79"/>
      </c>
      <c r="I447" s="3">
        <f t="shared" si="80"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>
        <f t="shared" si="84"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ht="15">
      <c r="A448" s="37"/>
      <c r="B448" s="37"/>
      <c r="C448" s="27"/>
      <c r="D448" s="36"/>
      <c r="E448" s="27"/>
      <c r="F448" s="27"/>
      <c r="G448" s="27"/>
      <c r="H448" s="2">
        <f t="shared" si="79"/>
      </c>
      <c r="I448" s="3">
        <f t="shared" si="80"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>
        <f t="shared" si="84"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ht="15">
      <c r="A449" s="37"/>
      <c r="B449" s="37"/>
      <c r="C449" s="27"/>
      <c r="D449" s="36"/>
      <c r="E449" s="27"/>
      <c r="F449" s="27"/>
      <c r="G449" s="27"/>
      <c r="H449" s="2">
        <f t="shared" si="79"/>
      </c>
      <c r="I449" s="3">
        <f t="shared" si="80"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>
        <f t="shared" si="84"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ht="15">
      <c r="A450" s="37"/>
      <c r="B450" s="37"/>
      <c r="C450" s="27"/>
      <c r="D450" s="36"/>
      <c r="E450" s="27"/>
      <c r="F450" s="27"/>
      <c r="G450" s="27"/>
      <c r="H450" s="2">
        <f t="shared" si="79"/>
      </c>
      <c r="I450" s="3">
        <f t="shared" si="80"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>
        <f t="shared" si="84"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ht="15">
      <c r="A451" s="37"/>
      <c r="B451" s="37"/>
      <c r="C451" s="27"/>
      <c r="D451" s="36"/>
      <c r="E451" s="27"/>
      <c r="F451" s="27"/>
      <c r="G451" s="27"/>
      <c r="H451" s="2">
        <f aca="true" t="shared" si="92" ref="H451:H514">IF(OR(E451="",F451="",G451=""),"",R451)</f>
      </c>
      <c r="I451" s="3">
        <f aca="true" t="shared" si="93" ref="I451:I514">O451</f>
      </c>
      <c r="J451" s="13" t="str">
        <f aca="true" t="shared" si="94" ref="J451:J514">U451</f>
        <v>No Recupera</v>
      </c>
      <c r="K451" s="11"/>
      <c r="L451" s="24">
        <f aca="true" t="shared" si="95" ref="L451:L514">IF(K451=" "," ",IF(K451="A",H451,SUM(E451,F451,K451)/3))</f>
        <v>0</v>
      </c>
      <c r="M451" s="13" t="str">
        <f aca="true" t="shared" si="96" ref="M451:M514">IF(AND(L451&gt;5.99,L451&lt;10.01,K451&gt;5.99,K451&lt;10.01),"PROMOCIONÓ CON RECUP",IF(K451&lt;5.99,IF(T451&gt;5.99,"REGULAR","LIBRE"),"LIBRE"))</f>
        <v>LIBRE</v>
      </c>
      <c r="O451" s="1">
        <f aca="true" t="shared" si="97" ref="O451:O514">IF(OR(E451="",F451="",G451=""),"",IF(P451=3,"AUS",IF(P451=2,AVERAGE(E451:G451)/2,AVERAGE(E451:G451))))</f>
      </c>
      <c r="P451">
        <f aca="true" t="shared" si="98" ref="P451:P514">COUNTIF(E451:G451,"A")</f>
        <v>0</v>
      </c>
      <c r="Q451" t="str">
        <f aca="true" t="shared" si="99" ref="Q451:Q514">IF(OR(E451&gt;-0.01,E451&lt;10,E451="A",F451&gt;-0.01,F451&lt;10.01,F451="A",G451&gt;-0.01,G451&lt;10.01,G451="A"),R451,"ERROR DE NOTA")</f>
        <v>REGULAR</v>
      </c>
      <c r="R451" t="str">
        <f aca="true" t="shared" si="100" ref="R451:R514">IF(AND(E451&gt;5.99,E451&lt;10.01,F451&gt;5.99,F451&lt;10.01,G451&gt;5.99,G451&lt;10.01),"PROMOCIONÓ",S451)</f>
        <v>REGULAR</v>
      </c>
      <c r="S451" t="str">
        <f aca="true" t="shared" si="101" ref="S451:S514">IF(P451&lt;1.001,IF(O451&gt;5.99,"REGULAR","LIBRE"),"LIBRE")</f>
        <v>REGULAR</v>
      </c>
      <c r="T451">
        <f aca="true" t="shared" si="102" ref="T451:T514">SUM(E451,F451,K451)/3</f>
        <v>0</v>
      </c>
      <c r="U451" t="str">
        <f aca="true" t="shared" si="103" ref="U451:U514">IF(AND(E451&gt;5.99,E451&lt;10.01,F451&gt;5.99,F451&lt;10.01,G451&gt;5.99,G451&lt;10.01),"NO VA AL RECUPERATORIO INTEGRADOR -PROMOCIONÓ",V451)</f>
        <v>No Recupera</v>
      </c>
      <c r="V451" t="str">
        <f aca="true" t="shared" si="104" ref="V451:V514">IF(OR(G451&lt;5.99,G451="A"),IF(AND(E451&gt;5.99,E451&lt;10.01),IF(AND(F451&gt;5.99,F451&lt;10.01),"PUEDE RECUPERAR INTEGRADOR PARA PROMOCION",IF(OR(F451="A",F451&lt;5.99),"No Recupera")),"No Recupera"),"No Recupera")</f>
        <v>No Recupera</v>
      </c>
    </row>
    <row r="452" spans="1:22" ht="15">
      <c r="A452" s="37"/>
      <c r="B452" s="37"/>
      <c r="C452" s="27"/>
      <c r="D452" s="36"/>
      <c r="E452" s="27"/>
      <c r="F452" s="27"/>
      <c r="G452" s="27"/>
      <c r="H452" s="2">
        <f t="shared" si="92"/>
      </c>
      <c r="I452" s="3">
        <f t="shared" si="93"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>
        <f t="shared" si="97"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ht="15">
      <c r="A453" s="37"/>
      <c r="B453" s="37"/>
      <c r="C453" s="27"/>
      <c r="D453" s="36"/>
      <c r="E453" s="27"/>
      <c r="F453" s="27"/>
      <c r="G453" s="27"/>
      <c r="H453" s="2">
        <f t="shared" si="92"/>
      </c>
      <c r="I453" s="3">
        <f t="shared" si="93"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>
        <f t="shared" si="97"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ht="15">
      <c r="A454" s="37"/>
      <c r="B454" s="37"/>
      <c r="C454" s="27"/>
      <c r="D454" s="36"/>
      <c r="E454" s="27"/>
      <c r="F454" s="27"/>
      <c r="G454" s="27"/>
      <c r="H454" s="2">
        <f t="shared" si="92"/>
      </c>
      <c r="I454" s="3">
        <f t="shared" si="93"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>
        <f t="shared" si="97"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ht="15">
      <c r="A455" s="37"/>
      <c r="B455" s="37"/>
      <c r="C455" s="27"/>
      <c r="D455" s="36"/>
      <c r="E455" s="27"/>
      <c r="F455" s="27"/>
      <c r="G455" s="27"/>
      <c r="H455" s="2">
        <f t="shared" si="92"/>
      </c>
      <c r="I455" s="3">
        <f t="shared" si="93"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>
        <f t="shared" si="97"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ht="15">
      <c r="A456" s="37"/>
      <c r="B456" s="37"/>
      <c r="C456" s="27"/>
      <c r="D456" s="36"/>
      <c r="E456" s="27"/>
      <c r="F456" s="27"/>
      <c r="G456" s="27"/>
      <c r="H456" s="2">
        <f t="shared" si="92"/>
      </c>
      <c r="I456" s="3">
        <f t="shared" si="93"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>
        <f t="shared" si="97"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ht="15">
      <c r="A457" s="37"/>
      <c r="B457" s="37"/>
      <c r="C457" s="27"/>
      <c r="D457" s="36"/>
      <c r="E457" s="27"/>
      <c r="F457" s="27"/>
      <c r="G457" s="27"/>
      <c r="H457" s="2">
        <f t="shared" si="92"/>
      </c>
      <c r="I457" s="3">
        <f t="shared" si="93"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>
        <f t="shared" si="97"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ht="15">
      <c r="A458" s="37"/>
      <c r="B458" s="37"/>
      <c r="C458" s="27"/>
      <c r="D458" s="36"/>
      <c r="E458" s="27"/>
      <c r="F458" s="27"/>
      <c r="G458" s="27"/>
      <c r="H458" s="2">
        <f t="shared" si="92"/>
      </c>
      <c r="I458" s="3">
        <f t="shared" si="93"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>
        <f t="shared" si="97"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ht="15">
      <c r="A459" s="37"/>
      <c r="B459" s="37"/>
      <c r="C459" s="27"/>
      <c r="D459" s="36"/>
      <c r="E459" s="27"/>
      <c r="F459" s="27"/>
      <c r="G459" s="27"/>
      <c r="H459" s="2">
        <f t="shared" si="92"/>
      </c>
      <c r="I459" s="3">
        <f t="shared" si="93"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>
        <f t="shared" si="97"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ht="15">
      <c r="A460" s="37"/>
      <c r="B460" s="37"/>
      <c r="C460" s="27"/>
      <c r="D460" s="36"/>
      <c r="E460" s="27"/>
      <c r="F460" s="27"/>
      <c r="G460" s="27"/>
      <c r="H460" s="2">
        <f t="shared" si="92"/>
      </c>
      <c r="I460" s="3">
        <f t="shared" si="93"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>
        <f t="shared" si="97"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ht="15">
      <c r="A461" s="37"/>
      <c r="B461" s="37"/>
      <c r="C461" s="27"/>
      <c r="D461" s="36"/>
      <c r="E461" s="27"/>
      <c r="F461" s="27"/>
      <c r="G461" s="27"/>
      <c r="H461" s="2">
        <f t="shared" si="92"/>
      </c>
      <c r="I461" s="3">
        <f t="shared" si="93"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>
        <f t="shared" si="97"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ht="15">
      <c r="A462" s="37"/>
      <c r="B462" s="37"/>
      <c r="C462" s="27"/>
      <c r="D462" s="36"/>
      <c r="E462" s="27"/>
      <c r="F462" s="27"/>
      <c r="G462" s="27"/>
      <c r="H462" s="2">
        <f t="shared" si="92"/>
      </c>
      <c r="I462" s="3">
        <f t="shared" si="93"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>
        <f t="shared" si="97"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ht="15">
      <c r="A463" s="37"/>
      <c r="B463" s="37"/>
      <c r="C463" s="27"/>
      <c r="D463" s="36"/>
      <c r="E463" s="27"/>
      <c r="F463" s="27"/>
      <c r="G463" s="27"/>
      <c r="H463" s="2">
        <f t="shared" si="92"/>
      </c>
      <c r="I463" s="3">
        <f t="shared" si="93"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>
        <f t="shared" si="97"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ht="15">
      <c r="A464" s="37"/>
      <c r="B464" s="37"/>
      <c r="C464" s="27"/>
      <c r="D464" s="36"/>
      <c r="E464" s="27"/>
      <c r="F464" s="27"/>
      <c r="G464" s="27"/>
      <c r="H464" s="2">
        <f t="shared" si="92"/>
      </c>
      <c r="I464" s="3">
        <f t="shared" si="93"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>
        <f t="shared" si="97"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ht="15">
      <c r="A465" s="37"/>
      <c r="B465" s="37"/>
      <c r="C465" s="27"/>
      <c r="D465" s="36"/>
      <c r="E465" s="27"/>
      <c r="F465" s="27"/>
      <c r="G465" s="27"/>
      <c r="H465" s="2">
        <f t="shared" si="92"/>
      </c>
      <c r="I465" s="3">
        <f t="shared" si="93"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>
        <f t="shared" si="97"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ht="15">
      <c r="A466" s="37"/>
      <c r="B466" s="37"/>
      <c r="C466" s="27"/>
      <c r="D466" s="36"/>
      <c r="E466" s="27"/>
      <c r="F466" s="27"/>
      <c r="G466" s="27"/>
      <c r="H466" s="2">
        <f t="shared" si="92"/>
      </c>
      <c r="I466" s="3">
        <f t="shared" si="93"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>
        <f t="shared" si="97"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ht="15">
      <c r="A467" s="37"/>
      <c r="B467" s="37"/>
      <c r="C467" s="27"/>
      <c r="D467" s="36"/>
      <c r="E467" s="27"/>
      <c r="F467" s="27"/>
      <c r="G467" s="27"/>
      <c r="H467" s="2">
        <f t="shared" si="92"/>
      </c>
      <c r="I467" s="3">
        <f t="shared" si="93"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>
        <f t="shared" si="97"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ht="15">
      <c r="A468" s="37"/>
      <c r="B468" s="37"/>
      <c r="C468" s="27"/>
      <c r="D468" s="36"/>
      <c r="E468" s="27"/>
      <c r="F468" s="27"/>
      <c r="G468" s="27"/>
      <c r="H468" s="2">
        <f t="shared" si="92"/>
      </c>
      <c r="I468" s="3">
        <f t="shared" si="93"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>
        <f t="shared" si="97"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ht="15">
      <c r="A469" s="37"/>
      <c r="B469" s="37"/>
      <c r="C469" s="27"/>
      <c r="D469" s="36"/>
      <c r="E469" s="27"/>
      <c r="F469" s="27"/>
      <c r="G469" s="27"/>
      <c r="H469" s="2">
        <f t="shared" si="92"/>
      </c>
      <c r="I469" s="3">
        <f t="shared" si="93"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>
        <f t="shared" si="97"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ht="15">
      <c r="A470" s="37"/>
      <c r="B470" s="37"/>
      <c r="C470" s="27"/>
      <c r="D470" s="36"/>
      <c r="E470" s="27"/>
      <c r="F470" s="27"/>
      <c r="G470" s="27"/>
      <c r="H470" s="2">
        <f t="shared" si="92"/>
      </c>
      <c r="I470" s="3">
        <f t="shared" si="93"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>
        <f t="shared" si="97"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ht="15">
      <c r="A471" s="37"/>
      <c r="B471" s="37"/>
      <c r="C471" s="27"/>
      <c r="D471" s="36"/>
      <c r="E471" s="27"/>
      <c r="F471" s="27"/>
      <c r="G471" s="27"/>
      <c r="H471" s="2">
        <f t="shared" si="92"/>
      </c>
      <c r="I471" s="3">
        <f t="shared" si="93"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>
        <f t="shared" si="97"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ht="15">
      <c r="A472" s="37"/>
      <c r="B472" s="37"/>
      <c r="C472" s="27"/>
      <c r="D472" s="36"/>
      <c r="E472" s="27"/>
      <c r="F472" s="27"/>
      <c r="G472" s="27"/>
      <c r="H472" s="2">
        <f t="shared" si="92"/>
      </c>
      <c r="I472" s="3">
        <f t="shared" si="93"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>
        <f t="shared" si="97"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ht="15">
      <c r="A473" s="37"/>
      <c r="B473" s="37"/>
      <c r="C473" s="27"/>
      <c r="D473" s="36"/>
      <c r="E473" s="27"/>
      <c r="F473" s="27"/>
      <c r="G473" s="27"/>
      <c r="H473" s="2">
        <f t="shared" si="92"/>
      </c>
      <c r="I473" s="3">
        <f t="shared" si="93"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>
        <f t="shared" si="97"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ht="15">
      <c r="A474" s="37"/>
      <c r="B474" s="37"/>
      <c r="C474" s="27"/>
      <c r="D474" s="36"/>
      <c r="E474" s="27"/>
      <c r="F474" s="27"/>
      <c r="G474" s="27"/>
      <c r="H474" s="2">
        <f t="shared" si="92"/>
      </c>
      <c r="I474" s="3">
        <f t="shared" si="93"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>
        <f t="shared" si="97"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ht="15">
      <c r="A475" s="37"/>
      <c r="B475" s="37"/>
      <c r="C475" s="27"/>
      <c r="D475" s="36"/>
      <c r="E475" s="27"/>
      <c r="F475" s="27"/>
      <c r="G475" s="27"/>
      <c r="H475" s="2">
        <f t="shared" si="92"/>
      </c>
      <c r="I475" s="3">
        <f t="shared" si="93"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>
        <f t="shared" si="97"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ht="15">
      <c r="A476" s="37"/>
      <c r="B476" s="37"/>
      <c r="C476" s="27"/>
      <c r="D476" s="36"/>
      <c r="E476" s="27"/>
      <c r="F476" s="27"/>
      <c r="G476" s="27"/>
      <c r="H476" s="2">
        <f t="shared" si="92"/>
      </c>
      <c r="I476" s="3">
        <f t="shared" si="93"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>
        <f t="shared" si="97"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ht="15">
      <c r="A477" s="37"/>
      <c r="B477" s="37"/>
      <c r="C477" s="27"/>
      <c r="D477" s="36"/>
      <c r="E477" s="27"/>
      <c r="F477" s="27"/>
      <c r="G477" s="27"/>
      <c r="H477" s="2">
        <f t="shared" si="92"/>
      </c>
      <c r="I477" s="3">
        <f t="shared" si="93"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>
        <f t="shared" si="97"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ht="15">
      <c r="A478" s="37"/>
      <c r="B478" s="37"/>
      <c r="C478" s="27"/>
      <c r="D478" s="36"/>
      <c r="E478" s="27"/>
      <c r="F478" s="27"/>
      <c r="G478" s="27"/>
      <c r="H478" s="2">
        <f t="shared" si="92"/>
      </c>
      <c r="I478" s="3">
        <f t="shared" si="93"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>
        <f t="shared" si="97"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ht="15">
      <c r="A479" s="37"/>
      <c r="B479" s="37"/>
      <c r="C479" s="27"/>
      <c r="D479" s="36"/>
      <c r="E479" s="27"/>
      <c r="F479" s="27"/>
      <c r="G479" s="27"/>
      <c r="H479" s="2">
        <f t="shared" si="92"/>
      </c>
      <c r="I479" s="3">
        <f t="shared" si="93"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>
        <f t="shared" si="97"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ht="15">
      <c r="A480" s="37"/>
      <c r="B480" s="37"/>
      <c r="C480" s="27"/>
      <c r="D480" s="36"/>
      <c r="E480" s="27"/>
      <c r="F480" s="27"/>
      <c r="G480" s="27"/>
      <c r="H480" s="2">
        <f t="shared" si="92"/>
      </c>
      <c r="I480" s="3">
        <f t="shared" si="93"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>
        <f t="shared" si="97"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ht="15">
      <c r="A481" s="37"/>
      <c r="B481" s="37"/>
      <c r="C481" s="27"/>
      <c r="D481" s="36"/>
      <c r="E481" s="27"/>
      <c r="F481" s="27"/>
      <c r="G481" s="27"/>
      <c r="H481" s="2">
        <f t="shared" si="92"/>
      </c>
      <c r="I481" s="3">
        <f t="shared" si="93"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>
        <f t="shared" si="97"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ht="15">
      <c r="A482" s="37"/>
      <c r="B482" s="37"/>
      <c r="C482" s="27"/>
      <c r="D482" s="36"/>
      <c r="E482" s="27"/>
      <c r="F482" s="27"/>
      <c r="G482" s="27"/>
      <c r="H482" s="2">
        <f t="shared" si="92"/>
      </c>
      <c r="I482" s="3">
        <f t="shared" si="93"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>
        <f t="shared" si="97"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ht="15">
      <c r="A483" s="37"/>
      <c r="B483" s="37"/>
      <c r="C483" s="27"/>
      <c r="D483" s="36"/>
      <c r="E483" s="27"/>
      <c r="F483" s="27"/>
      <c r="G483" s="27"/>
      <c r="H483" s="2">
        <f t="shared" si="92"/>
      </c>
      <c r="I483" s="3">
        <f t="shared" si="93"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>
        <f t="shared" si="97"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ht="15">
      <c r="A484" s="37"/>
      <c r="B484" s="37"/>
      <c r="C484" s="27"/>
      <c r="D484" s="36"/>
      <c r="E484" s="27"/>
      <c r="F484" s="27"/>
      <c r="G484" s="27"/>
      <c r="H484" s="2">
        <f t="shared" si="92"/>
      </c>
      <c r="I484" s="3">
        <f t="shared" si="93"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>
        <f t="shared" si="97"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ht="15">
      <c r="A485" s="37"/>
      <c r="B485" s="37"/>
      <c r="C485" s="27"/>
      <c r="D485" s="36"/>
      <c r="E485" s="27"/>
      <c r="F485" s="27"/>
      <c r="G485" s="27"/>
      <c r="H485" s="2">
        <f t="shared" si="92"/>
      </c>
      <c r="I485" s="3">
        <f t="shared" si="93"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>
        <f t="shared" si="97"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ht="15">
      <c r="A486" s="37"/>
      <c r="B486" s="37"/>
      <c r="C486" s="27"/>
      <c r="D486" s="36"/>
      <c r="E486" s="27"/>
      <c r="F486" s="27"/>
      <c r="G486" s="27"/>
      <c r="H486" s="2">
        <f t="shared" si="92"/>
      </c>
      <c r="I486" s="3">
        <f t="shared" si="93"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>
        <f t="shared" si="97"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ht="15">
      <c r="A487" s="37"/>
      <c r="B487" s="37"/>
      <c r="C487" s="27"/>
      <c r="D487" s="36"/>
      <c r="E487" s="27"/>
      <c r="F487" s="27"/>
      <c r="G487" s="27"/>
      <c r="H487" s="2">
        <f t="shared" si="92"/>
      </c>
      <c r="I487" s="3">
        <f t="shared" si="93"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>
        <f t="shared" si="97"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ht="15">
      <c r="A488" s="37"/>
      <c r="B488" s="37"/>
      <c r="C488" s="27"/>
      <c r="D488" s="36"/>
      <c r="E488" s="27"/>
      <c r="F488" s="27"/>
      <c r="G488" s="27"/>
      <c r="H488" s="2">
        <f t="shared" si="92"/>
      </c>
      <c r="I488" s="3">
        <f t="shared" si="93"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>
        <f t="shared" si="97"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ht="15">
      <c r="A489" s="37"/>
      <c r="B489" s="37"/>
      <c r="C489" s="27"/>
      <c r="D489" s="36"/>
      <c r="E489" s="27"/>
      <c r="F489" s="27"/>
      <c r="G489" s="27"/>
      <c r="H489" s="2">
        <f t="shared" si="92"/>
      </c>
      <c r="I489" s="3">
        <f t="shared" si="93"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>
        <f t="shared" si="97"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ht="15">
      <c r="A490" s="37"/>
      <c r="B490" s="37"/>
      <c r="C490" s="27"/>
      <c r="D490" s="36"/>
      <c r="E490" s="27"/>
      <c r="F490" s="27"/>
      <c r="G490" s="27"/>
      <c r="H490" s="2">
        <f t="shared" si="92"/>
      </c>
      <c r="I490" s="3">
        <f t="shared" si="93"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>
        <f t="shared" si="97"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ht="15">
      <c r="A491" s="37"/>
      <c r="B491" s="37"/>
      <c r="C491" s="27"/>
      <c r="D491" s="36"/>
      <c r="E491" s="27"/>
      <c r="F491" s="27"/>
      <c r="G491" s="27"/>
      <c r="H491" s="2">
        <f t="shared" si="92"/>
      </c>
      <c r="I491" s="3">
        <f t="shared" si="93"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>
        <f t="shared" si="97"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ht="15">
      <c r="A492" s="37"/>
      <c r="B492" s="37"/>
      <c r="C492" s="27"/>
      <c r="D492" s="36"/>
      <c r="E492" s="27"/>
      <c r="F492" s="27"/>
      <c r="G492" s="27"/>
      <c r="H492" s="2">
        <f t="shared" si="92"/>
      </c>
      <c r="I492" s="3">
        <f t="shared" si="93"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>
        <f t="shared" si="97"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ht="15">
      <c r="A493" s="37"/>
      <c r="B493" s="37"/>
      <c r="C493" s="27"/>
      <c r="D493" s="36"/>
      <c r="E493" s="27"/>
      <c r="F493" s="27"/>
      <c r="G493" s="27"/>
      <c r="H493" s="2">
        <f t="shared" si="92"/>
      </c>
      <c r="I493" s="3">
        <f t="shared" si="93"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>
        <f t="shared" si="97"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ht="15">
      <c r="A494" s="37"/>
      <c r="B494" s="37"/>
      <c r="C494" s="27"/>
      <c r="D494" s="36"/>
      <c r="E494" s="27"/>
      <c r="F494" s="27"/>
      <c r="G494" s="27"/>
      <c r="H494" s="2">
        <f t="shared" si="92"/>
      </c>
      <c r="I494" s="3">
        <f t="shared" si="93"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>
        <f t="shared" si="97"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ht="15">
      <c r="A495" s="37"/>
      <c r="B495" s="37"/>
      <c r="C495" s="27"/>
      <c r="D495" s="36"/>
      <c r="E495" s="27"/>
      <c r="F495" s="27"/>
      <c r="G495" s="27"/>
      <c r="H495" s="2">
        <f t="shared" si="92"/>
      </c>
      <c r="I495" s="3">
        <f t="shared" si="93"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>
        <f t="shared" si="97"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ht="15">
      <c r="A496" s="37"/>
      <c r="B496" s="37"/>
      <c r="C496" s="27"/>
      <c r="D496" s="36"/>
      <c r="E496" s="27"/>
      <c r="F496" s="27"/>
      <c r="G496" s="27"/>
      <c r="H496" s="2">
        <f t="shared" si="92"/>
      </c>
      <c r="I496" s="3">
        <f t="shared" si="93"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>
        <f t="shared" si="97"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ht="15">
      <c r="A497" s="37"/>
      <c r="B497" s="37"/>
      <c r="C497" s="27"/>
      <c r="D497" s="36"/>
      <c r="E497" s="27"/>
      <c r="F497" s="27"/>
      <c r="G497" s="27"/>
      <c r="H497" s="2">
        <f t="shared" si="92"/>
      </c>
      <c r="I497" s="3">
        <f t="shared" si="93"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>
        <f t="shared" si="97"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ht="15">
      <c r="A498" s="37"/>
      <c r="B498" s="37"/>
      <c r="C498" s="27"/>
      <c r="D498" s="36"/>
      <c r="E498" s="27"/>
      <c r="F498" s="27"/>
      <c r="G498" s="27"/>
      <c r="H498" s="2">
        <f t="shared" si="92"/>
      </c>
      <c r="I498" s="3">
        <f t="shared" si="93"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>
        <f t="shared" si="97"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ht="15">
      <c r="A499" s="37"/>
      <c r="B499" s="37"/>
      <c r="C499" s="27"/>
      <c r="D499" s="36"/>
      <c r="E499" s="27"/>
      <c r="F499" s="27"/>
      <c r="G499" s="27"/>
      <c r="H499" s="2">
        <f t="shared" si="92"/>
      </c>
      <c r="I499" s="3">
        <f t="shared" si="93"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>
        <f t="shared" si="97"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ht="15">
      <c r="A500" s="37"/>
      <c r="B500" s="37"/>
      <c r="C500" s="27"/>
      <c r="D500" s="36"/>
      <c r="E500" s="27"/>
      <c r="F500" s="27"/>
      <c r="G500" s="27"/>
      <c r="H500" s="2">
        <f t="shared" si="92"/>
      </c>
      <c r="I500" s="3">
        <f t="shared" si="93"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>
        <f t="shared" si="97"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ht="15">
      <c r="A501" s="37"/>
      <c r="B501" s="37"/>
      <c r="C501" s="27"/>
      <c r="D501" s="36"/>
      <c r="E501" s="27"/>
      <c r="F501" s="27"/>
      <c r="G501" s="27"/>
      <c r="H501" s="2">
        <f t="shared" si="92"/>
      </c>
      <c r="I501" s="3">
        <f t="shared" si="93"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>
        <f t="shared" si="97"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ht="15">
      <c r="A502" s="37"/>
      <c r="B502" s="37"/>
      <c r="C502" s="27"/>
      <c r="D502" s="36"/>
      <c r="E502" s="27"/>
      <c r="F502" s="27"/>
      <c r="G502" s="27"/>
      <c r="H502" s="2">
        <f t="shared" si="92"/>
      </c>
      <c r="I502" s="3">
        <f t="shared" si="93"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>
        <f t="shared" si="97"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ht="15">
      <c r="A503" s="37"/>
      <c r="B503" s="37"/>
      <c r="C503" s="27"/>
      <c r="D503" s="36"/>
      <c r="E503" s="27"/>
      <c r="F503" s="27"/>
      <c r="G503" s="27"/>
      <c r="H503" s="2">
        <f t="shared" si="92"/>
      </c>
      <c r="I503" s="3">
        <f t="shared" si="93"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>
        <f t="shared" si="97"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ht="15">
      <c r="A504" s="37"/>
      <c r="B504" s="37"/>
      <c r="C504" s="27"/>
      <c r="D504" s="36"/>
      <c r="E504" s="27"/>
      <c r="F504" s="27"/>
      <c r="G504" s="27"/>
      <c r="H504" s="2">
        <f t="shared" si="92"/>
      </c>
      <c r="I504" s="3">
        <f t="shared" si="93"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>
        <f t="shared" si="97"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ht="15">
      <c r="A505" s="37"/>
      <c r="B505" s="37"/>
      <c r="C505" s="27"/>
      <c r="D505" s="36"/>
      <c r="E505" s="27"/>
      <c r="F505" s="27"/>
      <c r="G505" s="27"/>
      <c r="H505" s="2">
        <f t="shared" si="92"/>
      </c>
      <c r="I505" s="3">
        <f t="shared" si="93"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>
        <f t="shared" si="97"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ht="15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>
        <f t="shared" si="92"/>
      </c>
      <c r="I506" s="3">
        <f t="shared" si="93"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>
        <f t="shared" si="97"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ht="15">
      <c r="A507" s="27"/>
      <c r="B507" s="22"/>
      <c r="C507" s="38"/>
      <c r="D507" s="39"/>
      <c r="E507" s="29"/>
      <c r="F507" s="29"/>
      <c r="G507" s="29"/>
      <c r="H507" s="2">
        <f t="shared" si="92"/>
      </c>
      <c r="I507" s="3">
        <f t="shared" si="93"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>
        <f t="shared" si="97"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ht="15">
      <c r="A508" s="27"/>
      <c r="B508" s="22"/>
      <c r="C508" s="38"/>
      <c r="D508" s="39"/>
      <c r="E508" s="29"/>
      <c r="F508" s="29"/>
      <c r="G508" s="29"/>
      <c r="H508" s="2">
        <f t="shared" si="92"/>
      </c>
      <c r="I508" s="3">
        <f t="shared" si="93"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>
        <f t="shared" si="97"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ht="15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>
        <f t="shared" si="92"/>
      </c>
      <c r="I509" s="3">
        <f t="shared" si="93"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>
        <f t="shared" si="97"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ht="15">
      <c r="A510" s="27"/>
      <c r="B510" s="22"/>
      <c r="C510" s="38"/>
      <c r="D510" s="39"/>
      <c r="E510" s="29"/>
      <c r="F510" s="29"/>
      <c r="G510" s="29"/>
      <c r="H510" s="2">
        <f t="shared" si="92"/>
      </c>
      <c r="I510" s="3">
        <f t="shared" si="93"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>
        <f t="shared" si="97"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ht="15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>
        <f t="shared" si="92"/>
      </c>
      <c r="I511" s="3">
        <f t="shared" si="93"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>
        <f t="shared" si="97"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ht="15">
      <c r="A512" s="27"/>
      <c r="B512" s="22"/>
      <c r="C512" s="38"/>
      <c r="D512" s="39"/>
      <c r="E512" s="29"/>
      <c r="F512" s="29"/>
      <c r="G512" s="29"/>
      <c r="H512" s="2">
        <f t="shared" si="92"/>
      </c>
      <c r="I512" s="3">
        <f t="shared" si="93"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>
        <f t="shared" si="97"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ht="15">
      <c r="A513" s="27"/>
      <c r="B513" s="22"/>
      <c r="C513" s="38"/>
      <c r="D513" s="39"/>
      <c r="E513" s="29"/>
      <c r="F513" s="29"/>
      <c r="G513" s="29"/>
      <c r="H513" s="2">
        <f t="shared" si="92"/>
      </c>
      <c r="I513" s="3">
        <f t="shared" si="93"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>
        <f t="shared" si="97"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ht="15">
      <c r="A514" s="27"/>
      <c r="B514" s="22"/>
      <c r="C514" s="38"/>
      <c r="D514" s="39"/>
      <c r="E514" s="29"/>
      <c r="F514" s="29"/>
      <c r="G514" s="29"/>
      <c r="H514" s="2">
        <f t="shared" si="92"/>
      </c>
      <c r="I514" s="3">
        <f t="shared" si="93"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>
        <f t="shared" si="97"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ht="15">
      <c r="A515" s="27"/>
      <c r="B515" s="22"/>
      <c r="C515" s="38"/>
      <c r="D515" s="39"/>
      <c r="E515" s="29"/>
      <c r="F515" s="29"/>
      <c r="G515" s="29"/>
      <c r="H515" s="2">
        <f aca="true" t="shared" si="105" ref="H515:H520">IF(OR(E515="",F515="",G515=""),"",R515)</f>
      </c>
      <c r="I515" s="3">
        <f aca="true" t="shared" si="106" ref="I515:I520">O515</f>
      </c>
      <c r="J515" s="13" t="str">
        <f aca="true" t="shared" si="107" ref="J515:J520">U515</f>
        <v>No Recupera</v>
      </c>
      <c r="K515" s="11"/>
      <c r="L515" s="24">
        <f aca="true" t="shared" si="108" ref="L515:L520">IF(K515=" "," ",IF(K515="A",H515,SUM(E515,F515,K515)/3))</f>
        <v>0</v>
      </c>
      <c r="M515" s="13" t="str">
        <f aca="true" t="shared" si="109" ref="M515:M520">IF(AND(L515&gt;5.99,L515&lt;10.01,K515&gt;5.99,K515&lt;10.01),"PROMOCIONÓ CON RECUP",IF(K515&lt;5.99,IF(T515&gt;5.99,"REGULAR","LIBRE"),"LIBRE"))</f>
        <v>LIBRE</v>
      </c>
      <c r="O515" s="1">
        <f aca="true" t="shared" si="110" ref="O515:O520">IF(OR(E515="",F515="",G515=""),"",IF(P515=3,"AUS",IF(P515=2,AVERAGE(E515:G515)/2,AVERAGE(E515:G515))))</f>
      </c>
      <c r="P515">
        <f aca="true" t="shared" si="111" ref="P515:P520">COUNTIF(E515:G515,"A")</f>
        <v>0</v>
      </c>
      <c r="Q515" t="str">
        <f aca="true" t="shared" si="112" ref="Q515:Q520">IF(OR(E515&gt;-0.01,E515&lt;10,E515="A",F515&gt;-0.01,F515&lt;10.01,F515="A",G515&gt;-0.01,G515&lt;10.01,G515="A"),R515,"ERROR DE NOTA")</f>
        <v>REGULAR</v>
      </c>
      <c r="R515" t="str">
        <f aca="true" t="shared" si="113" ref="R515:R520">IF(AND(E515&gt;5.99,E515&lt;10.01,F515&gt;5.99,F515&lt;10.01,G515&gt;5.99,G515&lt;10.01),"PROMOCIONÓ",S515)</f>
        <v>REGULAR</v>
      </c>
      <c r="S515" t="str">
        <f aca="true" t="shared" si="114" ref="S515:S520">IF(P515&lt;1.001,IF(O515&gt;5.99,"REGULAR","LIBRE"),"LIBRE")</f>
        <v>REGULAR</v>
      </c>
      <c r="T515">
        <f aca="true" t="shared" si="115" ref="T515:T520">SUM(E515,F515,K515)/3</f>
        <v>0</v>
      </c>
      <c r="U515" t="str">
        <f aca="true" t="shared" si="116" ref="U515:U520">IF(AND(E515&gt;5.99,E515&lt;10.01,F515&gt;5.99,F515&lt;10.01,G515&gt;5.99,G515&lt;10.01),"NO VA AL RECUPERATORIO INTEGRADOR -PROMOCIONÓ",V515)</f>
        <v>No Recupera</v>
      </c>
      <c r="V515" t="str">
        <f aca="true" t="shared" si="117" ref="V515:V520">IF(OR(G515&lt;5.99,G515="A"),IF(AND(E515&gt;5.99,E515&lt;10.01),IF(AND(F515&gt;5.99,F515&lt;10.01),"PUEDE RECUPERAR INTEGRADOR PARA PROMOCION",IF(OR(F515="A",F515&lt;5.99),"No Recupera")),"No Recupera"),"No Recupera")</f>
        <v>No Recupera</v>
      </c>
    </row>
    <row r="516" spans="1:22" ht="15">
      <c r="A516" s="27"/>
      <c r="B516" s="22"/>
      <c r="C516" s="38"/>
      <c r="D516" s="39"/>
      <c r="E516" s="29"/>
      <c r="F516" s="29"/>
      <c r="G516" s="29"/>
      <c r="H516" s="2">
        <f t="shared" si="105"/>
      </c>
      <c r="I516" s="3">
        <f t="shared" si="106"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>
        <f t="shared" si="110"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ht="15">
      <c r="A517" s="27"/>
      <c r="B517" s="22"/>
      <c r="C517" s="38"/>
      <c r="D517" s="39"/>
      <c r="E517" s="29"/>
      <c r="F517" s="29"/>
      <c r="G517" s="29"/>
      <c r="H517" s="2">
        <f t="shared" si="105"/>
      </c>
      <c r="I517" s="3">
        <f t="shared" si="106"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>
        <f t="shared" si="110"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ht="15">
      <c r="A518" s="27"/>
      <c r="B518" s="22"/>
      <c r="C518" s="38"/>
      <c r="D518" s="39"/>
      <c r="E518" s="29"/>
      <c r="F518" s="29"/>
      <c r="G518" s="29"/>
      <c r="H518" s="2">
        <f t="shared" si="105"/>
      </c>
      <c r="I518" s="3">
        <f t="shared" si="106"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>
        <f t="shared" si="110"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ht="15">
      <c r="A519" s="27"/>
      <c r="B519" s="22"/>
      <c r="C519" s="38"/>
      <c r="D519" s="39"/>
      <c r="E519" s="29"/>
      <c r="F519" s="29"/>
      <c r="G519" s="29"/>
      <c r="H519" s="2">
        <f t="shared" si="105"/>
      </c>
      <c r="I519" s="3">
        <f t="shared" si="106"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>
        <f t="shared" si="110"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ht="15">
      <c r="A520" s="27"/>
      <c r="B520" s="22"/>
      <c r="C520" s="38"/>
      <c r="D520" s="39"/>
      <c r="E520" s="29"/>
      <c r="F520" s="29"/>
      <c r="G520" s="29"/>
      <c r="H520" s="2">
        <f t="shared" si="105"/>
      </c>
      <c r="I520" s="3">
        <f t="shared" si="106"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>
        <f t="shared" si="110"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9" ht="15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9" ht="15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9" ht="15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9" ht="15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9" ht="15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9" ht="15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9" ht="15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9" ht="15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 ht="15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 ht="15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 ht="15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 ht="15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 ht="15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 ht="15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 ht="15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 ht="15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 ht="15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 ht="15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 ht="15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 ht="15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 ht="15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 ht="15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 ht="15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 ht="15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 ht="15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 ht="15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 ht="15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 ht="15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 ht="15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 ht="15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 ht="15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 ht="15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 ht="15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 ht="15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 ht="15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 ht="15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 ht="15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 ht="15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 ht="15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 ht="15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 ht="15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 ht="15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 ht="15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 ht="15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 ht="15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 ht="15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 ht="15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 ht="15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 ht="15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 ht="15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 ht="15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 ht="15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 ht="15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 ht="15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 ht="15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 ht="15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 ht="15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 ht="15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 ht="15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 ht="15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 ht="15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 ht="15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 ht="15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 ht="15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 ht="15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 ht="15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 ht="15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 ht="15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 ht="15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 ht="15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 ht="15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 ht="15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 ht="15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 ht="15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 ht="15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 ht="15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 ht="15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 ht="15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 ht="15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 ht="15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 ht="15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 ht="15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 ht="15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 ht="15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 ht="15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 ht="15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 ht="15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 ht="15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 ht="15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 ht="15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 ht="15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 ht="15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 ht="15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 ht="15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 ht="15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 ht="15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 ht="15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 ht="15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 ht="15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 ht="15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 ht="15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 ht="15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 ht="15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 ht="15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 ht="15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 ht="15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 ht="15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 ht="15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 ht="15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 ht="15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 ht="15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 ht="15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 ht="15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 ht="15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 ht="15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 ht="15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 ht="15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 ht="15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 ht="15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 ht="15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 ht="15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 ht="15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 ht="15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 ht="15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 ht="15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 ht="15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 ht="15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 ht="15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 ht="15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 ht="15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 ht="15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 ht="15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 ht="15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 ht="15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 ht="15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 ht="15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 ht="15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 ht="15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 ht="15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 ht="15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 ht="15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 ht="15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 ht="15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 ht="15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 ht="15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 ht="15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 ht="15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 ht="15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 ht="15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 ht="15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 ht="15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 ht="15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 ht="15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 ht="15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 ht="15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 ht="15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 ht="15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 ht="15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 ht="15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 ht="15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 ht="15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 ht="15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 ht="15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 ht="15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 ht="15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 ht="15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 ht="15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 ht="15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 ht="15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 ht="15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 ht="15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 ht="15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 ht="15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 ht="15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 ht="15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 ht="15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 ht="15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 ht="15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 ht="15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 ht="15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 ht="15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 ht="15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 ht="15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 ht="15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 ht="15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 ht="15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 ht="15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 ht="15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 ht="15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 ht="15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 ht="15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 ht="15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 ht="15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 ht="15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 ht="15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 ht="15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 ht="15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 ht="15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 ht="15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 ht="15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 ht="15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 ht="15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 ht="15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 ht="15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 ht="15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 ht="15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 ht="15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 ht="15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 ht="15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 ht="15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 ht="15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 ht="15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 ht="15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 ht="15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 ht="15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 ht="15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 ht="15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 ht="15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 ht="15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 ht="15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 ht="15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 ht="15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 ht="15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 ht="15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 ht="15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 ht="15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 ht="15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 ht="15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 ht="15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 ht="15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 ht="15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 ht="15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 ht="15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 ht="15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 ht="15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 ht="15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 ht="15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 ht="15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 ht="15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 ht="15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 ht="15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 ht="15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 ht="15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 ht="15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 ht="15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 ht="15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 ht="15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 ht="15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 ht="15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 ht="15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 ht="15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 ht="15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 ht="15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 ht="15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 ht="15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 ht="15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 ht="15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 ht="15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 ht="15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 ht="15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 ht="15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 ht="15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 ht="15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 ht="15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 ht="15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 ht="15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 ht="15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 ht="15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 ht="15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 ht="15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 ht="15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 ht="15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 ht="15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 ht="15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 ht="15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 ht="15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 ht="15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 ht="15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 ht="15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 ht="15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 ht="15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 ht="15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 ht="15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 ht="15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 ht="15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 ht="15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 ht="15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 ht="15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 ht="15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 ht="15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 ht="15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 ht="15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 ht="15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 ht="15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 ht="15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 ht="15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 ht="15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 ht="15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 ht="15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 ht="15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 ht="15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 ht="15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 ht="15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 ht="15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 ht="15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 ht="15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 ht="15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 ht="15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 ht="15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 ht="15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 ht="15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 ht="15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 ht="15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 ht="15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 ht="15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 ht="15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 ht="15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 ht="15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 ht="15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 ht="15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 ht="15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 ht="15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 ht="15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 ht="15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 ht="15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 ht="15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 ht="15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 ht="15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 ht="15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 ht="15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 ht="15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 ht="15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 ht="15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 ht="15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 ht="15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 ht="15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 ht="15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 ht="15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 ht="15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 ht="15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 ht="15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 ht="15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 ht="15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 ht="15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 ht="15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 ht="15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 ht="15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 ht="15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 ht="15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 ht="15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 ht="15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 ht="15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 ht="15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 ht="15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 ht="15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 ht="15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 ht="15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 ht="15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 ht="15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 ht="15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 ht="15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 ht="15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 ht="15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 ht="15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 ht="15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 ht="15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 ht="15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 ht="15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 ht="15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 ht="15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 ht="15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 ht="15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 ht="15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 ht="15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 ht="15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 ht="15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 ht="15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 ht="15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 ht="15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 ht="15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 ht="15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 ht="15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 ht="15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 ht="15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 ht="15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 ht="15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 ht="15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 ht="15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 ht="15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 ht="15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 ht="15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 ht="15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 ht="15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 ht="15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 ht="15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 ht="15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 ht="15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 ht="15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 ht="15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 ht="15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 ht="15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 ht="15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 ht="15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 ht="15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 ht="15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 ht="15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 ht="15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 ht="15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 ht="15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 ht="15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 ht="15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 ht="15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 ht="15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 ht="15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 ht="15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 ht="15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 ht="15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 ht="15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 ht="15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 ht="15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 ht="15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 ht="15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 ht="15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 ht="15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 ht="15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 ht="15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 ht="15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 ht="15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 ht="15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 ht="15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 ht="15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 ht="15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 ht="15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 ht="15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 ht="15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 ht="15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 ht="15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 ht="15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 ht="15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 ht="15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 ht="15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 ht="15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 ht="15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 ht="15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 ht="15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 ht="15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 ht="15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 ht="15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 ht="15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 ht="15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 ht="15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 ht="15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 ht="15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 ht="15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 ht="15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 ht="15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 ht="15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 ht="15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 ht="15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 ht="15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 ht="15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 ht="15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 ht="15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 ht="15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 ht="15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 ht="15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 ht="15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 ht="15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 ht="15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 ht="15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 ht="15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 ht="15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 ht="15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 ht="15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 ht="15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 ht="15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 ht="15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 ht="15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 ht="15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 ht="15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 ht="15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 ht="15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 ht="15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 ht="15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 ht="15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 ht="15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 ht="15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 ht="15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 ht="15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 ht="15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 ht="15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 ht="15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 ht="15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 ht="15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 ht="15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 ht="15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 ht="15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 ht="15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 ht="15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 ht="15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 ht="15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 ht="15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 ht="15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 ht="15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 ht="15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 ht="15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 ht="15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 ht="15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 ht="15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 ht="15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 ht="15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 ht="15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 ht="15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 ht="15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 ht="15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 ht="15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 ht="15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 ht="15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 ht="15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 ht="15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 ht="15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 ht="15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 ht="15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 ht="15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 ht="15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 ht="15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 ht="15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 ht="15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 ht="15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 ht="15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 ht="15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 ht="15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 ht="15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 ht="15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 ht="15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 ht="15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 ht="15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 ht="15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 ht="15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 ht="15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 ht="15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 ht="15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 ht="15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 ht="15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 ht="15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 ht="15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 ht="15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 ht="15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 ht="15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 ht="15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 ht="15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 ht="15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 ht="15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 ht="15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 ht="15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 ht="15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 ht="15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 ht="15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 ht="15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 ht="15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 ht="15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 ht="15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 ht="15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 ht="15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 ht="15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 ht="15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 ht="15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 ht="15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 ht="15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 ht="15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 ht="15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 ht="15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 ht="15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 ht="15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 ht="15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 ht="15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 ht="15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 ht="15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 ht="15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 ht="15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 ht="15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 ht="15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 ht="15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 ht="15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 ht="15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 ht="15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 ht="15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 ht="15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 ht="15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 ht="15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 ht="15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 ht="15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 ht="15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 ht="15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 ht="15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 ht="15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 ht="15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 ht="15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 ht="15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 ht="15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 ht="15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 ht="15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 ht="15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 ht="15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 ht="15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 ht="15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 ht="15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 ht="15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 ht="15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 ht="15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 ht="15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 ht="15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 ht="15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 ht="15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 ht="15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 ht="15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 ht="15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 ht="15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 ht="15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 ht="15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 ht="15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 ht="15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 ht="15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 ht="15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 ht="15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 ht="15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 ht="15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 ht="15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 ht="15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 ht="15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 ht="15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 ht="15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 ht="15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 ht="15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 ht="15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 ht="15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 ht="15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 ht="15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 ht="15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 ht="15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 ht="15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 ht="15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 ht="15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 ht="15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 ht="15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 ht="15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 ht="15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 ht="15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 ht="15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 ht="15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 ht="15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 ht="15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 ht="15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 ht="15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 ht="15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 ht="15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 ht="15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 ht="15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 ht="15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 ht="15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 ht="15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 ht="15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 ht="15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 ht="15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 ht="15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 ht="15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 ht="15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 ht="15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 ht="15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 ht="15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 ht="15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 ht="15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 ht="15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 ht="15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 ht="15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 ht="15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 ht="15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 ht="15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 ht="15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 ht="15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 ht="15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 ht="15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 ht="15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65536">
    <cfRule type="containsText" priority="32" dxfId="58" operator="containsText" text="NO REGULAR">
      <formula>NOT(ISERROR(SEARCH("NO REGULAR",H1)))</formula>
    </cfRule>
    <cfRule type="containsText" priority="33" dxfId="59" operator="containsText" text="PROMOCIONÓ">
      <formula>NOT(ISERROR(SEARCH("PROMOCIONÓ",H1)))</formula>
    </cfRule>
  </conditionalFormatting>
  <conditionalFormatting sqref="E2:G506">
    <cfRule type="cellIs" priority="31" dxfId="60" operator="equal" stopIfTrue="1">
      <formula>"A"</formula>
    </cfRule>
  </conditionalFormatting>
  <conditionalFormatting sqref="E1:G1 E505:G65536 J1:K1">
    <cfRule type="cellIs" priority="30" dxfId="60" operator="equal" stopIfTrue="1">
      <formula>"""A"""</formula>
    </cfRule>
  </conditionalFormatting>
  <conditionalFormatting sqref="I2:I1203">
    <cfRule type="cellIs" priority="29" dxfId="60" operator="equal" stopIfTrue="1">
      <formula>"A"</formula>
    </cfRule>
  </conditionalFormatting>
  <conditionalFormatting sqref="I1 I1204:I65536">
    <cfRule type="cellIs" priority="28" dxfId="60" operator="equal" stopIfTrue="1">
      <formula>"""A"""</formula>
    </cfRule>
  </conditionalFormatting>
  <conditionalFormatting sqref="H1 H303:H65536">
    <cfRule type="cellIs" priority="25" dxfId="61" operator="equal" stopIfTrue="1">
      <formula>"NO CURSO"</formula>
    </cfRule>
    <cfRule type="cellIs" priority="26" dxfId="62" operator="equal" stopIfTrue="1">
      <formula>"REGULAR"</formula>
    </cfRule>
    <cfRule type="cellIs" priority="27" dxfId="63" operator="equal" stopIfTrue="1">
      <formula>"PROMOCIONÓ"</formula>
    </cfRule>
  </conditionalFormatting>
  <conditionalFormatting sqref="H2:H520">
    <cfRule type="cellIs" priority="22" dxfId="61" operator="equal" stopIfTrue="1">
      <formula>"NO CURSO"</formula>
    </cfRule>
    <cfRule type="cellIs" priority="23" dxfId="62" operator="equal" stopIfTrue="1">
      <formula>"REG. REDUCIDO"</formula>
    </cfRule>
    <cfRule type="cellIs" priority="24" dxfId="63" operator="equal" stopIfTrue="1">
      <formula>"PROMOCIONÓ"</formula>
    </cfRule>
  </conditionalFormatting>
  <conditionalFormatting sqref="A1">
    <cfRule type="cellIs" priority="19" dxfId="64" operator="equal" stopIfTrue="1">
      <formula>"PROMOCIONO"</formula>
    </cfRule>
    <cfRule type="cellIs" priority="20" dxfId="65" operator="equal" stopIfTrue="1">
      <formula>"NO REGULAR"</formula>
    </cfRule>
    <cfRule type="cellIs" priority="21" dxfId="66" operator="equal" stopIfTrue="1">
      <formula>"NO CURSO"</formula>
    </cfRule>
  </conditionalFormatting>
  <conditionalFormatting sqref="C1:C65536">
    <cfRule type="containsText" priority="17" dxfId="58" operator="containsText" text="NO REGULAR">
      <formula>NOT(ISERROR(SEARCH("NO REGULAR",C1)))</formula>
    </cfRule>
    <cfRule type="containsText" priority="18" dxfId="59" operator="containsText" text="PROMOCIONÓ">
      <formula>NOT(ISERROR(SEARCH("PROMOCIONÓ",C1)))</formula>
    </cfRule>
  </conditionalFormatting>
  <conditionalFormatting sqref="D2:D1203">
    <cfRule type="cellIs" priority="16" dxfId="60" operator="equal" stopIfTrue="1">
      <formula>"A"</formula>
    </cfRule>
  </conditionalFormatting>
  <conditionalFormatting sqref="D1 D1204:D65536">
    <cfRule type="cellIs" priority="15" dxfId="60" operator="equal" stopIfTrue="1">
      <formula>"""A"""</formula>
    </cfRule>
  </conditionalFormatting>
  <conditionalFormatting sqref="C1 C303:C65536">
    <cfRule type="cellIs" priority="12" dxfId="61" operator="equal" stopIfTrue="1">
      <formula>"NO CURSO"</formula>
    </cfRule>
    <cfRule type="cellIs" priority="13" dxfId="62" operator="equal" stopIfTrue="1">
      <formula>"REGULAR"</formula>
    </cfRule>
    <cfRule type="cellIs" priority="14" dxfId="63" operator="equal" stopIfTrue="1">
      <formula>"PROMOCIONÓ"</formula>
    </cfRule>
  </conditionalFormatting>
  <conditionalFormatting sqref="C2:C506">
    <cfRule type="cellIs" priority="9" dxfId="61" operator="equal" stopIfTrue="1">
      <formula>"NO CURSO"</formula>
    </cfRule>
    <cfRule type="cellIs" priority="10" dxfId="62" operator="equal" stopIfTrue="1">
      <formula>"REG. REDUCIDO"</formula>
    </cfRule>
    <cfRule type="cellIs" priority="11" dxfId="63" operator="equal" stopIfTrue="1">
      <formula>"PROMOCIONÓ"</formula>
    </cfRule>
  </conditionalFormatting>
  <conditionalFormatting sqref="C1">
    <cfRule type="containsText" priority="7" dxfId="58" operator="containsText" text="NO REGULAR">
      <formula>NOT(ISERROR(SEARCH("NO REGULAR",C1)))</formula>
    </cfRule>
    <cfRule type="containsText" priority="8" dxfId="59" operator="containsText" text="PROMOCIONÓ">
      <formula>NOT(ISERROR(SEARCH("PROMOCIONÓ",C1)))</formula>
    </cfRule>
  </conditionalFormatting>
  <conditionalFormatting sqref="D1">
    <cfRule type="cellIs" priority="6" dxfId="60" operator="equal" stopIfTrue="1">
      <formula>"""A"""</formula>
    </cfRule>
  </conditionalFormatting>
  <conditionalFormatting sqref="C1">
    <cfRule type="cellIs" priority="3" dxfId="61" operator="equal" stopIfTrue="1">
      <formula>"NO CURSO"</formula>
    </cfRule>
    <cfRule type="cellIs" priority="4" dxfId="62" operator="equal" stopIfTrue="1">
      <formula>"REGULAR"</formula>
    </cfRule>
    <cfRule type="cellIs" priority="5" dxfId="63" operator="equal" stopIfTrue="1">
      <formula>"PROMOCIONÓ"</formula>
    </cfRule>
  </conditionalFormatting>
  <conditionalFormatting sqref="H2:H520">
    <cfRule type="containsText" priority="2" dxfId="25" operator="containsText" text="PROMOCIONÓ">
      <formula>NOT(ISERROR(SEARCH("PROMOCIONÓ",H2)))</formula>
    </cfRule>
  </conditionalFormatting>
  <conditionalFormatting sqref="M2:M520">
    <cfRule type="containsText" priority="1" dxfId="25" operator="containsText" text="PROMOCIONÓ">
      <formula>NOT(ISERROR(SEARCH("PROMOCIONÓ",M2)))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daranda</dc:creator>
  <cp:keywords/>
  <dc:description/>
  <cp:lastModifiedBy>RRojo</cp:lastModifiedBy>
  <dcterms:created xsi:type="dcterms:W3CDTF">2013-06-26T18:34:49Z</dcterms:created>
  <dcterms:modified xsi:type="dcterms:W3CDTF">2017-06-22T00:50:25Z</dcterms:modified>
  <cp:category/>
  <cp:version/>
  <cp:contentType/>
  <cp:contentStatus/>
</cp:coreProperties>
</file>